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\Desktop\maria 2024\poa 2025\"/>
    </mc:Choice>
  </mc:AlternateContent>
  <xr:revisionPtr revIDLastSave="0" documentId="13_ncr:1_{9B6CAC94-E07C-451D-9A5E-9DA30FE3D5A6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Programas 2023-2027" sheetId="19" r:id="rId1"/>
    <sheet name="Actualización 2023-2027" sheetId="17" r:id="rId2"/>
    <sheet name="Agenda regulatoria" sheetId="4" r:id="rId3"/>
  </sheets>
  <definedNames>
    <definedName name="_xlnm._FilterDatabase" localSheetId="1" hidden="1">'Actualización 2023-2027'!$A$3:$N$289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2" i="17" l="1"/>
  <c r="K286" i="17"/>
  <c r="M14" i="19" l="1"/>
  <c r="K278" i="17" l="1"/>
  <c r="K277" i="17"/>
  <c r="K276" i="17"/>
  <c r="K275" i="17"/>
  <c r="K60" i="17" l="1"/>
  <c r="K81" i="17"/>
  <c r="K86" i="17"/>
  <c r="K80" i="17" l="1"/>
  <c r="K79" i="17"/>
  <c r="M57" i="19" l="1"/>
  <c r="K257" i="17"/>
  <c r="M35" i="19" l="1"/>
  <c r="M34" i="19"/>
  <c r="M40" i="19"/>
  <c r="I39" i="19"/>
  <c r="J39" i="19"/>
  <c r="K39" i="19"/>
  <c r="L39" i="19"/>
  <c r="H39" i="19"/>
  <c r="K189" i="17"/>
  <c r="M38" i="19"/>
  <c r="M37" i="19"/>
  <c r="M39" i="19" l="1"/>
  <c r="J36" i="19"/>
  <c r="M36" i="19" s="1"/>
  <c r="M42" i="19"/>
  <c r="M29" i="19" l="1"/>
  <c r="M30" i="19"/>
  <c r="K114" i="17" l="1"/>
  <c r="K97" i="17"/>
  <c r="K98" i="17"/>
  <c r="M23" i="19"/>
  <c r="M52" i="19" l="1"/>
  <c r="M53" i="19"/>
  <c r="K281" i="17" l="1"/>
  <c r="M55" i="19" l="1"/>
  <c r="M54" i="19"/>
  <c r="M49" i="19"/>
  <c r="M48" i="19"/>
  <c r="M47" i="19"/>
  <c r="M46" i="19"/>
  <c r="M45" i="19"/>
  <c r="M44" i="19"/>
  <c r="M41" i="19"/>
  <c r="M33" i="19"/>
  <c r="M31" i="19"/>
  <c r="M28" i="19"/>
  <c r="M27" i="19"/>
  <c r="M26" i="19"/>
  <c r="M25" i="19"/>
  <c r="M24" i="19"/>
  <c r="M22" i="19"/>
  <c r="M20" i="19"/>
  <c r="M19" i="19"/>
  <c r="M18" i="19"/>
  <c r="M13" i="19"/>
  <c r="M12" i="19"/>
  <c r="M11" i="19"/>
  <c r="M10" i="19"/>
  <c r="M9" i="19"/>
  <c r="M8" i="19"/>
  <c r="M7" i="19"/>
  <c r="M6" i="19"/>
  <c r="M5" i="19"/>
  <c r="K88" i="17"/>
  <c r="K85" i="17"/>
  <c r="K84" i="17"/>
  <c r="K83" i="17"/>
  <c r="K78" i="17" l="1"/>
  <c r="K77" i="17"/>
  <c r="K65" i="17"/>
  <c r="K263" i="17" l="1"/>
  <c r="K273" i="17"/>
  <c r="K265" i="17"/>
  <c r="K266" i="17"/>
  <c r="K274" i="17"/>
  <c r="K284" i="17"/>
  <c r="K280" i="17"/>
  <c r="K282" i="17"/>
  <c r="K271" i="17"/>
  <c r="K272" i="17"/>
  <c r="K287" i="17"/>
  <c r="K283" i="17"/>
  <c r="K285" i="17"/>
  <c r="K264" i="17"/>
  <c r="K261" i="17"/>
  <c r="K246" i="17" l="1"/>
  <c r="K238" i="17"/>
  <c r="K254" i="17"/>
  <c r="K255" i="17"/>
  <c r="K256" i="17"/>
  <c r="K258" i="17"/>
  <c r="K259" i="17"/>
  <c r="K260" i="17"/>
  <c r="K262" i="17"/>
  <c r="K279" i="17"/>
  <c r="K253" i="17"/>
  <c r="K251" i="17"/>
  <c r="K241" i="17" l="1"/>
  <c r="K242" i="17"/>
  <c r="K240" i="17" l="1"/>
  <c r="K239" i="17"/>
  <c r="K249" i="17" l="1"/>
  <c r="K247" i="17"/>
  <c r="K244" i="17"/>
  <c r="K245" i="17"/>
  <c r="K248" i="17"/>
  <c r="K250" i="17"/>
  <c r="K243" i="17"/>
  <c r="K70" i="17" l="1"/>
  <c r="K68" i="17"/>
  <c r="K219" i="17" l="1"/>
  <c r="K218" i="17"/>
  <c r="K220" i="17"/>
  <c r="K221" i="17"/>
  <c r="K217" i="17"/>
  <c r="K216" i="17"/>
  <c r="K212" i="17"/>
  <c r="K213" i="17"/>
  <c r="K214" i="17"/>
  <c r="K215" i="17"/>
  <c r="K211" i="17"/>
  <c r="K209" i="17"/>
  <c r="K210" i="17"/>
  <c r="K207" i="17"/>
  <c r="K208" i="17"/>
  <c r="K205" i="17"/>
  <c r="K204" i="17"/>
  <c r="K206" i="17"/>
  <c r="K148" i="17" l="1"/>
  <c r="K147" i="17"/>
  <c r="K142" i="17"/>
  <c r="K143" i="17"/>
  <c r="K236" i="17" l="1"/>
  <c r="K235" i="17"/>
  <c r="K232" i="17" l="1"/>
  <c r="K233" i="17"/>
  <c r="K234" i="17"/>
  <c r="K230" i="17"/>
  <c r="K231" i="17"/>
  <c r="K229" i="17"/>
  <c r="I228" i="17"/>
  <c r="J228" i="17" s="1"/>
  <c r="K228" i="17" s="1"/>
  <c r="K227" i="17"/>
  <c r="K226" i="17"/>
  <c r="K225" i="17"/>
  <c r="K223" i="17"/>
  <c r="K172" i="17" l="1"/>
  <c r="K171" i="17"/>
  <c r="K167" i="17"/>
  <c r="K166" i="17"/>
  <c r="K162" i="17"/>
  <c r="K163" i="17"/>
  <c r="K164" i="17"/>
  <c r="K165" i="17"/>
  <c r="K168" i="17"/>
  <c r="K169" i="17"/>
  <c r="K159" i="17"/>
  <c r="K160" i="17"/>
  <c r="K158" i="17"/>
  <c r="K149" i="17"/>
  <c r="K150" i="17"/>
  <c r="K154" i="17"/>
  <c r="K155" i="17"/>
  <c r="K156" i="17"/>
  <c r="K157" i="17"/>
  <c r="K161" i="17"/>
  <c r="K136" i="17"/>
  <c r="K137" i="17"/>
  <c r="K138" i="17"/>
  <c r="K140" i="17"/>
  <c r="K141" i="17"/>
  <c r="K144" i="17"/>
  <c r="K145" i="17"/>
  <c r="K146" i="17"/>
  <c r="K133" i="17"/>
  <c r="K134" i="17"/>
  <c r="K135" i="17"/>
  <c r="K132" i="17"/>
  <c r="K197" i="17" l="1"/>
  <c r="K195" i="17"/>
  <c r="K175" i="17"/>
  <c r="K192" i="17"/>
  <c r="K202" i="17"/>
  <c r="K193" i="17"/>
  <c r="K194" i="17"/>
  <c r="K196" i="17"/>
  <c r="K198" i="17"/>
  <c r="K199" i="17"/>
  <c r="K200" i="17"/>
  <c r="K203" i="17"/>
  <c r="K191" i="17"/>
  <c r="K190" i="17"/>
  <c r="K179" i="17"/>
  <c r="K180" i="17"/>
  <c r="K187" i="17"/>
  <c r="K188" i="17"/>
  <c r="K184" i="17"/>
  <c r="K185" i="17"/>
  <c r="K186" i="17"/>
  <c r="K182" i="17"/>
  <c r="K183" i="17"/>
  <c r="K181" i="17"/>
  <c r="K177" i="17"/>
  <c r="K178" i="17"/>
  <c r="K109" i="17"/>
  <c r="K174" i="17"/>
  <c r="K176" i="17"/>
  <c r="K173" i="17"/>
  <c r="K128" i="17" l="1"/>
  <c r="K124" i="17"/>
  <c r="K126" i="17"/>
  <c r="K125" i="17"/>
  <c r="K123" i="17"/>
  <c r="K112" i="17"/>
  <c r="K105" i="17"/>
  <c r="K100" i="17"/>
  <c r="K101" i="17"/>
  <c r="K102" i="17"/>
  <c r="K99" i="17"/>
  <c r="K95" i="17" l="1"/>
  <c r="K93" i="17"/>
  <c r="K91" i="17"/>
  <c r="K92" i="17"/>
  <c r="K94" i="17"/>
  <c r="K96" i="17"/>
  <c r="K90" i="17"/>
  <c r="K120" i="17" l="1"/>
  <c r="K122" i="17"/>
  <c r="K119" i="17"/>
  <c r="K118" i="17"/>
  <c r="K110" i="17"/>
  <c r="K117" i="17" l="1"/>
  <c r="K116" i="17"/>
  <c r="K115" i="17"/>
  <c r="K113" i="17"/>
  <c r="K111" i="17"/>
  <c r="K108" i="17"/>
  <c r="K107" i="17"/>
  <c r="K48" i="17" l="1"/>
  <c r="K51" i="17" l="1"/>
  <c r="K52" i="17"/>
  <c r="K53" i="17"/>
  <c r="K54" i="17"/>
  <c r="K55" i="17"/>
  <c r="K56" i="17"/>
  <c r="K57" i="17"/>
  <c r="K58" i="17"/>
  <c r="K59" i="17"/>
  <c r="K61" i="17"/>
  <c r="K63" i="17"/>
  <c r="K64" i="17"/>
  <c r="K67" i="17"/>
  <c r="K73" i="17"/>
  <c r="K69" i="17"/>
  <c r="K71" i="17"/>
  <c r="K72" i="17"/>
  <c r="K74" i="17"/>
  <c r="K75" i="17"/>
  <c r="K76" i="17"/>
  <c r="K45" i="17" l="1"/>
  <c r="K40" i="17"/>
  <c r="K36" i="17"/>
  <c r="K37" i="17"/>
  <c r="K38" i="17"/>
  <c r="K39" i="17"/>
  <c r="K41" i="17"/>
  <c r="K42" i="17"/>
  <c r="K43" i="17"/>
  <c r="K44" i="17"/>
  <c r="K46" i="17"/>
  <c r="K49" i="17"/>
  <c r="K50" i="17"/>
  <c r="K22" i="17"/>
  <c r="K23" i="17"/>
  <c r="K24" i="17"/>
  <c r="K25" i="17"/>
  <c r="K26" i="17"/>
  <c r="K28" i="17"/>
  <c r="K29" i="17"/>
  <c r="K30" i="17"/>
  <c r="K32" i="17"/>
  <c r="K33" i="17"/>
  <c r="K35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4" i="17"/>
  <c r="F31" i="17" l="1"/>
  <c r="K31" i="17" s="1"/>
</calcChain>
</file>

<file path=xl/sharedStrings.xml><?xml version="1.0" encoding="utf-8"?>
<sst xmlns="http://schemas.openxmlformats.org/spreadsheetml/2006/main" count="2011" uniqueCount="1080">
  <si>
    <t>OBJETIVO ESTRATÉGICO DEL PDOT</t>
  </si>
  <si>
    <t>Indicador Proyecto</t>
  </si>
  <si>
    <t xml:space="preserve">Dirección Responsable </t>
  </si>
  <si>
    <t xml:space="preserve">Departamento Responsable </t>
  </si>
  <si>
    <t>Observaciones</t>
  </si>
  <si>
    <t>OE1</t>
  </si>
  <si>
    <t xml:space="preserve">PG1.1. Educación y Sensibilización Ambiental </t>
  </si>
  <si>
    <t>Ambiente</t>
  </si>
  <si>
    <t>Promoción y Educación Ambiental</t>
  </si>
  <si>
    <t>Calidad Ambiental</t>
  </si>
  <si>
    <t>PG1.3. Control de Áridos y Pétreos</t>
  </si>
  <si>
    <t>Control de Áridos y Pétreos</t>
  </si>
  <si>
    <t>Residuos Sólidos</t>
  </si>
  <si>
    <t>PG1.5. Áreas verdes y reforestación</t>
  </si>
  <si>
    <t>Patrimonio Natural</t>
  </si>
  <si>
    <t>Riesgos</t>
  </si>
  <si>
    <t>Monitoreo, Prevención y Mitigación de Riesgos</t>
  </si>
  <si>
    <t>OE2</t>
  </si>
  <si>
    <t>PG2.1. Preservación, conservación y difusión del patrimonio cultural arqueológico</t>
  </si>
  <si>
    <t>PY2.1.1. Proyecto de preservación y conservación del patrimonio cultural arqueológico</t>
  </si>
  <si>
    <t>MACCO</t>
  </si>
  <si>
    <t>PY2.1.2. Proyecto de gestión museológica de la colección y mediación educativa</t>
  </si>
  <si>
    <t>PG2.2. Gestión y difusión de la biblioteca</t>
  </si>
  <si>
    <t>PY2.2.2. Proyecto de promoción del hábito lector y extensión bibliotecaria</t>
  </si>
  <si>
    <t>PG2.3. Iniciativas artísticas culturales, educativas para el fortalecimiento y difusión de expresiones culturales</t>
  </si>
  <si>
    <t>PY2.3.1. Proyecto de extensión artístico, cultural y educativo MACCO EP, con un enfoque de inclusividad e igualdad.</t>
  </si>
  <si>
    <t>PY2.3.2. Proyecto de fortalecimiento de la identidad, interculturalidad y acercamiento a expresiones creativas.</t>
  </si>
  <si>
    <t>OE3</t>
  </si>
  <si>
    <t>PG3.1. Inclusión y Protección Social - Grupos de Atención Prioritaria</t>
  </si>
  <si>
    <t>Desarrollo Social</t>
  </si>
  <si>
    <t>Inclusión Social</t>
  </si>
  <si>
    <t>PY3.1.3. Proyecto de atención en el hogar y la comunidad (personas con discapacidad)</t>
  </si>
  <si>
    <t>PG3.2. Inclusión Social - Género y Promoción Social</t>
  </si>
  <si>
    <t xml:space="preserve">PY3.2.1. Proyecto de fortalecimiento de organizaciones sociales </t>
  </si>
  <si>
    <t>PG3.3. Deportes y Recreación</t>
  </si>
  <si>
    <t>Deportes y Recreación</t>
  </si>
  <si>
    <t>COCAPRODE</t>
  </si>
  <si>
    <t>OE4</t>
  </si>
  <si>
    <t>PY4.1.1. Mantenimiento del Centro de Faenamiento.</t>
  </si>
  <si>
    <t>Servicios Municipales</t>
  </si>
  <si>
    <t>Planta Faenamiento</t>
  </si>
  <si>
    <t>Cementerios y Zoológico</t>
  </si>
  <si>
    <t>Turismo</t>
  </si>
  <si>
    <t>Microemprendimiento e Innovación</t>
  </si>
  <si>
    <t>Mercados y Comercio</t>
  </si>
  <si>
    <t>Ordenamiento Territorial</t>
  </si>
  <si>
    <t>OE5</t>
  </si>
  <si>
    <t>Gestión Turística</t>
  </si>
  <si>
    <t>PY5.1.2. Proyecto de concienciación ciudadana sobre la importancia del turismo en el cantón Francisco de Orellana.</t>
  </si>
  <si>
    <t>OE6</t>
  </si>
  <si>
    <t>Desarrollo, Cooperación y Proyectos</t>
  </si>
  <si>
    <t>Proyectos</t>
  </si>
  <si>
    <t>Agua Potable y Alcantarillado</t>
  </si>
  <si>
    <t>Servicios de Alcantarillado</t>
  </si>
  <si>
    <t>PG6.2. Programa de regularización de tierras cantonal.</t>
  </si>
  <si>
    <t>Planificación, Regulación y Uso del Suelo</t>
  </si>
  <si>
    <t>PY6.2.2. Regularización de cabeceras parroquiales.</t>
  </si>
  <si>
    <t>Planificación, Regulación y Uso del Suelo y Topografía</t>
  </si>
  <si>
    <t>PG6.3. Programa de Legalización de predios urbanos municipales.</t>
  </si>
  <si>
    <t>Regulación y Control de Edificaciones</t>
  </si>
  <si>
    <t>PG6.6. Programa de  actualización de catastro</t>
  </si>
  <si>
    <t>PY6.6.1. Actualizar el catastro de predios urbanos, incluyendo variables por género, nacionalidad, discapacidad e identidad cultural</t>
  </si>
  <si>
    <t>Avalúos y Catastros</t>
  </si>
  <si>
    <t>PY6.6.2. Actualizar el catastro de predios rurales,  áreas comunales, áreas verdes y deportivas, incluyendo variables de  género, nacionalidad, discapacidad e identidad cultural en cabeceras parroquiales y centros poblados</t>
  </si>
  <si>
    <t>Producción de Agua Potable</t>
  </si>
  <si>
    <t>Mantenimiento de Agua Potable y Alcantarillado</t>
  </si>
  <si>
    <t>PY6.8.2. Construcción del alcantarillado sanitario, pluvial, acera, bordillos y adoquinado de la Parroquia García Moreno</t>
  </si>
  <si>
    <t>PY6.10.1 Proyectos de ampliación de alumbrado ornamental e intervenido.</t>
  </si>
  <si>
    <t xml:space="preserve">Obras Públicas  </t>
  </si>
  <si>
    <t>Obras Eléctricas</t>
  </si>
  <si>
    <t>PY6.10.2. Construcción de infraestructuras eléctricas.</t>
  </si>
  <si>
    <t>PG6.11. Mantenimiento de Espacios públicos</t>
  </si>
  <si>
    <t>Obra Civil y Vial/Fiscalización</t>
  </si>
  <si>
    <t>Prevención en Seguridad Ciudadana</t>
  </si>
  <si>
    <t>Fiscalización</t>
  </si>
  <si>
    <t>Obra Civil y Vial/Fiscalización/Equipo Caminero y Planta Asfáltica</t>
  </si>
  <si>
    <t>Equipo Caminero</t>
  </si>
  <si>
    <t>PY6.13.6. Construcción y mantenimiento de aceras y bordillos.</t>
  </si>
  <si>
    <t xml:space="preserve">Obra Civil y Vial/Fiscalización/Equipo Caminero   </t>
  </si>
  <si>
    <t>Planta Asfáltica</t>
  </si>
  <si>
    <t>Seguridad y Gobernabilidad</t>
  </si>
  <si>
    <t>Agentes de Control</t>
  </si>
  <si>
    <t>x</t>
  </si>
  <si>
    <t>Tránsito, Transporte Terrestre y Seguridad Vial</t>
  </si>
  <si>
    <t>Movilidad</t>
  </si>
  <si>
    <t>Matriculación Vehicular</t>
  </si>
  <si>
    <t>OE7</t>
  </si>
  <si>
    <t>PG7.1. Fortalecimiento de las capacidades institucionales</t>
  </si>
  <si>
    <t>Talento Humano</t>
  </si>
  <si>
    <t>Administrativo</t>
  </si>
  <si>
    <t>Tecnología y Servicios Informáticos</t>
  </si>
  <si>
    <t>Desarrollo Estratégico</t>
  </si>
  <si>
    <t>Información Geográfico Local</t>
  </si>
  <si>
    <t>OE8</t>
  </si>
  <si>
    <t>Comunicación y Participación Ciudadana</t>
  </si>
  <si>
    <t>Participación Ciudadana</t>
  </si>
  <si>
    <t>PY8.1.5. Mejoramiento del Índice de Capacidad Operativo (ICO), componente de participación ciudadana.</t>
  </si>
  <si>
    <t>Comunicación Estratégica</t>
  </si>
  <si>
    <t>PY8.2.2.Creación de campañas comunicacionales.</t>
  </si>
  <si>
    <t>PY8.2.3.Gestión de Redes Sociales.</t>
  </si>
  <si>
    <t>PROGRAMA MODIFICADO O NUEVO INGRESADO</t>
  </si>
  <si>
    <t>PROYECTO MODIFICADO O NUEVO INGRESADO</t>
  </si>
  <si>
    <t>META MODIFICADA O NUEVA INGRESADA</t>
  </si>
  <si>
    <t>OBJETIVOS ESTRATÉGICOS</t>
  </si>
  <si>
    <t>No.</t>
  </si>
  <si>
    <t>VALOR BASE</t>
  </si>
  <si>
    <t>METAS ANUALIZADAS PLANIFICADAS</t>
  </si>
  <si>
    <t>TOTAL</t>
  </si>
  <si>
    <t>Dirección responsable</t>
  </si>
  <si>
    <t>Departamento responsable</t>
  </si>
  <si>
    <t>I1.1. Número de campañas de difusión de educación ambiental a la comunidad, ejecutadas anualmente.</t>
  </si>
  <si>
    <t>I1.3. Porcentaje de concesiones autorizadas por el GADMFO con control y fiscalización de las labores mineras para la explotación y producción de materiales áridos y pétreos, realizados anualmente.</t>
  </si>
  <si>
    <t>I1.4. Número de parroquias del cantón Francisco de Orellana en la que se ejecuta el Plan de Gestión Integral de residuos y desechos sólidos.</t>
  </si>
  <si>
    <t>I1.5. Porcentaje de superficie de  áreas verdes del cantón Francisco de Orellana mantenidas semestralmente.</t>
  </si>
  <si>
    <t>SOCIOCULTURAL</t>
  </si>
  <si>
    <t>I2.1. Porcentaje de patrimonio arqueológico custodiado y  salvaguardado anualmente por el MACCO EP.</t>
  </si>
  <si>
    <t>I2.2. Número de eventos científicos y de promoción del hábito lector desarrollados.</t>
  </si>
  <si>
    <t>I2.3. Número de eventos artísticos y educativos con enfoques de igualdad ejecutados.</t>
  </si>
  <si>
    <t>I3.1. Número de personas de los grupos de atención prioritaria, atendidos considerando los enfoques de igualdad.</t>
  </si>
  <si>
    <t>I3.2. Número de personas que participan en los proyectos de género y promoción social.</t>
  </si>
  <si>
    <t>I3.3. Número de personas que participan en las actividades artísticas y de recreación deportiva.</t>
  </si>
  <si>
    <t>ECONÓMICO</t>
  </si>
  <si>
    <t>70% (50 animales diarios)</t>
  </si>
  <si>
    <t>Planta Faneamiento</t>
  </si>
  <si>
    <t>2 has</t>
  </si>
  <si>
    <t>I4.3. Número de iniciativas de economía popular y solidaria fortalecidas.</t>
  </si>
  <si>
    <t>Microemprendimiento e Innovación/Mercados y Comercio</t>
  </si>
  <si>
    <t>I5.1. Porcentaje de visitas de turistas al cantón Francisco de Orellana a través del fortalecimiento de la marca turística El Coca Vívelo, promoción, capacitación y asesoramiento técnico de los servicios turísticos.</t>
  </si>
  <si>
    <t>ASENTAMIENTOS HUMANOS, MOVILIDAD, ENERGÍA Y CONECTIVIDAD</t>
  </si>
  <si>
    <t>I6.2. Porcentaje de asentamientos humanos informales aprobados.</t>
  </si>
  <si>
    <t>I6.3. Porcentaje de predios urbanos legalizados.</t>
  </si>
  <si>
    <t>3000 predios ilegales</t>
  </si>
  <si>
    <t>I6.5. Numero de construcciones aprobadas y legalizadas en el suelo urbano.</t>
  </si>
  <si>
    <t>I6.6. Porcentaje de predios catastrados y actualizados anualmente.</t>
  </si>
  <si>
    <t>29849 predios cantonales</t>
  </si>
  <si>
    <t>I6.10. Porcentaje de luminarias operativa mantenidas en los espacios públicos anualmente.</t>
  </si>
  <si>
    <t>Obras Públicas</t>
  </si>
  <si>
    <t>I6.11. Número de espacios públicos y sociales con mantenimiento.</t>
  </si>
  <si>
    <t>Obra Civil y Víal/Fiscalización</t>
  </si>
  <si>
    <t>I6.12. Número de espacios públicos y sociales construidos, anualmente.</t>
  </si>
  <si>
    <t>Obra Civil y Víal/Fiscalización/Equipo Caminero</t>
  </si>
  <si>
    <t>Agentes de Control Municipal</t>
  </si>
  <si>
    <t>30% cobertura cantonal</t>
  </si>
  <si>
    <t>Cooperación Internacional</t>
  </si>
  <si>
    <t>100% (12000)</t>
  </si>
  <si>
    <t>Matriculación vehicular</t>
  </si>
  <si>
    <t>POLÍTICO INSTITUCIONAL</t>
  </si>
  <si>
    <t>Cooperación Internacional / Desarrollo Estratégico</t>
  </si>
  <si>
    <t>I7.4. Número de sistemas de información local implementados.</t>
  </si>
  <si>
    <t>Información Geográfica Local</t>
  </si>
  <si>
    <r>
      <t>Elaboración</t>
    </r>
    <r>
      <rPr>
        <sz val="9"/>
        <color theme="1"/>
        <rFont val="Calibri"/>
        <family val="2"/>
        <scheme val="minor"/>
      </rPr>
      <t>: Equipo Técnico PDOT</t>
    </r>
  </si>
  <si>
    <t>M1.1.2c. Realizar al menos 350 inspecciones de controles ambientales anuales, hasta el año 2024</t>
  </si>
  <si>
    <t>METAS NUEVOS</t>
  </si>
  <si>
    <t>Ordenanzas</t>
  </si>
  <si>
    <t>M1.3. Realizar el control y fiscalización al 100 % de las concesiones autorizadas por el GADMFO para la explotación y producción de materiales áridos y pétreos, anualmente hasta el año 2027.</t>
  </si>
  <si>
    <t>Ordenanza de fauna urbana</t>
  </si>
  <si>
    <t>Dirección</t>
  </si>
  <si>
    <t>Ordenanza que regula la protección de recursos hídricos</t>
  </si>
  <si>
    <t>Ambiente y/o Servicios Municipales</t>
  </si>
  <si>
    <t>M1.4.1b. Adecuar un sitio para la disposición final de los residuos sólidos hasta el 2025</t>
  </si>
  <si>
    <t>M3.1.3. Mejorar el desarrollo de habilidades e independencia de al menos 300 personas con discapacidad de 18 – 64 años con 11 meses, 29 días anualmente hasta el 2027</t>
  </si>
  <si>
    <t>PY4.3.4. Entrega de centros de acopio de productos agrícolas y terreno para proveer a las empresas de alimentos de la zona en la parroquia El Dorado.</t>
  </si>
  <si>
    <t>Ordenanza para la erradicación del trabajo infantil</t>
  </si>
  <si>
    <t>Ordenanza sustitutiva o actualizar OM-010-2017 en adjudicación de tierras</t>
  </si>
  <si>
    <t>Actualización de ordenanza de tasas y cobros</t>
  </si>
  <si>
    <t>Actualización de ordenanza para emisión del impuesto predial urbano y rural Binenio 2024-2025</t>
  </si>
  <si>
    <t xml:space="preserve">PY6.5.1. Proyecto de legalización de construcciones </t>
  </si>
  <si>
    <t>PY6.5.2.Proyecto de aprobación de planos de construcciones en el suelo cantonal</t>
  </si>
  <si>
    <t>Topografía</t>
  </si>
  <si>
    <t>M4.3.5. Generar al menos 150 plazas de trabajo a través de la ejecución obras y proyectos y exigir la contratación según el porcentaje de la Ley Amazónica, para mejorar el acceso de mano de obra y reducir el desempleo local, hasta el 2024.</t>
  </si>
  <si>
    <t>OE 6</t>
  </si>
  <si>
    <t>PY6.10.3. Iluminación de todos los espacios públicos de las diferentes parroquias y barrios del Cantón</t>
  </si>
  <si>
    <t xml:space="preserve">Ordenanza de soterramiento de cables y/o infraestructura de telecomunicaciones </t>
  </si>
  <si>
    <t>Secretaria General/Concejales</t>
  </si>
  <si>
    <t>M6.10.4a. Levantamiento de la línea base de la infraestructura de soterramiento, en el año 2024</t>
  </si>
  <si>
    <t>M6.12.3 Construir la 2da etapa de la Infraestructura de la planta de asfalto hasta el año 2024 (cerramiento, parqueaderos, etc)</t>
  </si>
  <si>
    <t>PY6.17.1. Reingeniería de rutas y frecuencias del transporte Intracantonal para las comunidades. (Plan Alcaldía 2023-2027)</t>
  </si>
  <si>
    <t>PG6.18. Programa de señalización y semaforización en el cantón (Plan Alcaldía 2023-2027)</t>
  </si>
  <si>
    <t>PY6.18.1. Mejorar la señalización, semaforización en todo el cantón (Plan Alcaldía 2023-2027)</t>
  </si>
  <si>
    <t>I6.17.1b. Porcentaje de control del cumplimiento de las frecuencias del transporte intracantonal</t>
  </si>
  <si>
    <t>I6.17.1a. Porcentaje de control del cumplimiento de las rutas del transporte intracantonal</t>
  </si>
  <si>
    <t>Ordenanza de espacios públicos</t>
  </si>
  <si>
    <t>Ordenanza del Plan de Seguridad Ciudadana</t>
  </si>
  <si>
    <t xml:space="preserve">Ordenanza sustitutiva o Reforma a la Ordenanza OM-010-2015 en áridos y pétreos </t>
  </si>
  <si>
    <t>Ordenanza de videovigilancia para el cantón</t>
  </si>
  <si>
    <t>I6.18.1b. Número de intersecciones de calles en la zona urbana con semáforos operativos para mejorar la movilidad vehicular y ciudadana</t>
  </si>
  <si>
    <t>I6.18.1a.1. Número de metros cuadrados anuales de señalización horizontal en el cantón, para mejorar la vialidad y movilidad ciudadana</t>
  </si>
  <si>
    <t>I6.17.2b. Número de controles anuales de revisión vehicular complementariamente con la Policía Nacional</t>
  </si>
  <si>
    <t xml:space="preserve">I6.17.2a. Porcentaje de atención anual de los solicitudes de títulos habilitantes </t>
  </si>
  <si>
    <t>I6.20.1a. Número de Centro de Revisión Técnica Vehicular implementado</t>
  </si>
  <si>
    <t>PY7.2.2. Optimización de las telecomunicaciones en el GAD Municipal</t>
  </si>
  <si>
    <t>PY7.2.3. Capacitación al personal del GADMFO de los formularios de compras públicas</t>
  </si>
  <si>
    <t>I7.2.1. Número de plan de equipamiento del sistema informático</t>
  </si>
  <si>
    <t>I7.2.2a. Porcentaje de correos electrónicos de los empleados y trabajadores del GAD Municipal</t>
  </si>
  <si>
    <t>Servicios Generales</t>
  </si>
  <si>
    <t>Compras Públicas</t>
  </si>
  <si>
    <t>I8.2.1. Número de visitas anualmente en la página web optimizada y con nuevos contenidos</t>
  </si>
  <si>
    <t>I8.2.2. Número de campañas comunicacionales ejecutadas anualmente,</t>
  </si>
  <si>
    <t>PY6.14.2. Fortalecer el control del espacio y de bienes de uso y de dominio público del GAD Municipal en el cantón</t>
  </si>
  <si>
    <t>Comisaría Municipal</t>
  </si>
  <si>
    <t>Comisaría Ambiental</t>
  </si>
  <si>
    <t>PG6.14. Programa de la gestión operativa para la prevención en seguridad ciudadana y control de los espacios públicos y ornato de la ciudad. (Plan Alcaldía 2023-2027)</t>
  </si>
  <si>
    <t>M.1.6.2d. Elaborar una propuesta de ordenanza que regula la protección de recursos hídricos hasta el año 2024</t>
  </si>
  <si>
    <t>I6.18.1a.2 Número de señaléticas verticales anualmente en el cantón, para mejorar la vialidad y movilidad ciudadana</t>
  </si>
  <si>
    <t>NUEVO PROGRAMA</t>
  </si>
  <si>
    <t>PG4.2. Fortalecimiento a los servicios de cementerios. (Plan Alcaldía 2023-2027)</t>
  </si>
  <si>
    <t>INDICADOR NUEVO</t>
  </si>
  <si>
    <t>I4.1a. Porcentaje de animales que han alcanzado el bienestar animal en el proceso de sacrificio</t>
  </si>
  <si>
    <t>I4.1b. Porcentaje de las canales  transportados en una cadena de frío de alta calidad</t>
  </si>
  <si>
    <t>I5.2.1. Número de campañas de difusión y sensibilización de COCA ZOO y los PIAV considerando los enfoques de igualdad</t>
  </si>
  <si>
    <t>I4.3.2a.2 Porcentaje de los locales habilitados de los módulos, tercenas, locales de la Asociación de Cotopaxenses, baños públicos, locales de los agachaditos y locales del terminal de transferencia destinada a la comercialización, en apoyo al comercio local y comunitario con un 50% de enfoque de género, por año</t>
  </si>
  <si>
    <t>I4.3.2a. Porcentaje de los locales habilitados del mercado municipal Virgen del Cisne que son arrendados y destinados a la comercialización, en apoyo al comercio local y comunitario con un 50% de enfoque de género por año</t>
  </si>
  <si>
    <t>I4.1.1. Número de mantenimientos preventivo y correctivo anual a la infraestructura del centro de faenamiento</t>
  </si>
  <si>
    <t>M5.2. Recibir al menos 30.000 visitantes anuales en el  Centro de Tenencia de Fauna Silvestre COCA ZOO, satisfechos, hasta el año 2024.</t>
  </si>
  <si>
    <t>PY4.3.5. Contratación de mano de obra local, calificada y no calificada en todas las obras que ejecute el GADs Municipal (Plan Alcaldía 2023-2027)</t>
  </si>
  <si>
    <t xml:space="preserve">I6.7.3a. Número de sistemas de abastecimiento de agua potable en operación en la zona urbana y rural anualmente, que son manejados por el GAD Municipal </t>
  </si>
  <si>
    <t xml:space="preserve">Comercialización </t>
  </si>
  <si>
    <t>I6.7.4a. Número de sistemas de agua potable repotenciados de la cabecera parroquial de Dayuma para mejorar el servicio y a favor de los grupos de atención prioritaria</t>
  </si>
  <si>
    <t>PY6.7.5. Construcción de nuevos sistemas de agua potable en comunidades rurales (Plan Alcaldía 2023-2027)</t>
  </si>
  <si>
    <t>1 NW</t>
  </si>
  <si>
    <t>Secretaría General</t>
  </si>
  <si>
    <t>I6.17. Porcentaje del control de cumplimiento de rutas y frecuencias del tranporte intracantona</t>
  </si>
  <si>
    <t>I6.18. Porcentaje de metros lineales de señalización horizontal y vertical y semaforización mantenidos anualmente</t>
  </si>
  <si>
    <t>I6.19. Cantidad  eventos de capacitación incrementados en beneficio de transportistas</t>
  </si>
  <si>
    <t>I6.20. Porcentaje de
trámites de matriculación y revisón de vehículos anualmente</t>
  </si>
  <si>
    <t>M1.1.1.b Realizar 01 campaña de agroecología con comunidades rurales hasta el año 2024</t>
  </si>
  <si>
    <t xml:space="preserve">I1.1.1.b Número de programas radiales de difusión ambiental mensual en la comunidad </t>
  </si>
  <si>
    <t>I1.1.2b2 Número de inspecciones realizadas al cumplimiento ambiental a los proyectos municipales en ejecución</t>
  </si>
  <si>
    <t>I1.1.2b1. Número de informes de cumplimento ambiental anuales realizados de proyectos municipales</t>
  </si>
  <si>
    <t>I1.1.2a. Número de obras municipales anuales regularizadas</t>
  </si>
  <si>
    <t>I1.1.2c. Número de inspecciones de controles ambientales anuales realizadas</t>
  </si>
  <si>
    <t>I1.1.2d. Número de informes de monitoreo ambientales realizadas por año</t>
  </si>
  <si>
    <t xml:space="preserve">I1.3.1a. Número de inspecciones realizadas al año por cada área minera de régimen de minería autorizada por el GADMFO </t>
  </si>
  <si>
    <t>PY1.5.1 Proyecto de reproducción de plantas ornamentales y cuidado del arbolado urbano y áreas verdes en el cantón Francisco de Orellana (Plan Alcaldía 2023-2027)</t>
  </si>
  <si>
    <t>Ordenanza de áreas de protección y uso sostenible PERENCO (PETROECUADOR) y Comunas del río Coca</t>
  </si>
  <si>
    <t xml:space="preserve">I1.4.1a. Porcentaje del cierre técnico realizado de la etapa 2 sitio de disposición final de residuos sólidos del cantón Francisco de Orellana, , con la autorización del MAATE </t>
  </si>
  <si>
    <t xml:space="preserve">I1.4.1b. Número de  sitios adecuados para la disposición final de los residuos sólidos </t>
  </si>
  <si>
    <t xml:space="preserve">I1.5.1a Número de plantas reproducidas anualmente en el vivero municipal </t>
  </si>
  <si>
    <t xml:space="preserve">I1.5.1c Porcentaje de las áreas verdes mantenidas anualmente </t>
  </si>
  <si>
    <t>I1.6.3. 1a. Número de metros de riberas protegidas en zonas de alto riesgo de inundación y erosión fluvial del cantón, mediante las obras de mitigación</t>
  </si>
  <si>
    <t>I1.6.3.2b. Número de eventos atendidos de emergencia naturales o antropogénicos dentro del cantón</t>
  </si>
  <si>
    <t>I1.6.1b. Número de inspecciones técnicas realizadas anuales de predios, usos de suelo, patentes, líneas de fábrica, proyectos o eventos de emergencia</t>
  </si>
  <si>
    <t xml:space="preserve">I1.6.2c. Número de planes comunitarios de riesgos elaborados, revisados y actualizados </t>
  </si>
  <si>
    <t>I1.6. 2a. Número de planes cantonales actualizados y revisados de respuesta ante desastres</t>
  </si>
  <si>
    <t>I1.6.1c. Número de planes de contingencias anuales revisados para eventos de concentración masiva de personas</t>
  </si>
  <si>
    <t>I2.3.2. Alcanzar un mínimo de 50 eventos de fortalecimiento de la identidad e interculturalidad realizados anualmente desde el MACCO EP, hasta el 2025</t>
  </si>
  <si>
    <t>I3.1.3. Número de personas con discapacidad (18-65 años) mejoradas el desarrollo de habilidades e independencia anualmente</t>
  </si>
  <si>
    <t>I3.3.1. Número de niños, niñas, adolescentes y jóvenes que fomentan la actividad deportiva y recreativa del cantón anualmente</t>
  </si>
  <si>
    <t>I4.3.5. Número de plazas de trabajo generadas a través de la ejecución obras y proyectos y exigir la contratación según el porcentaje de la Ley Amazónica, para mejorar el acceso de mano de obra y reducir el desempleo local</t>
  </si>
  <si>
    <t>I4.3.6a. Número emprendimientos locales difundidos y apoyados, de productos hechos 100% en el Coca</t>
  </si>
  <si>
    <t xml:space="preserve">I4.3.1. Número de emprendimientos de economía popular y solidaria asesorados en la obtención de notificaciones sanitarias, diseño de marcas y etiquetado, como etapa inicial para el comercio local y nacional </t>
  </si>
  <si>
    <t>I4.3.4. Número de convenios suscritos de cooperación para entregar un centro de acopio de productos agrícolas y predio de 5 has, en la parroquia El Dorado</t>
  </si>
  <si>
    <t>M4.3.4. Suscribir al menos un convenio de cooperación para entregar un centro de acopio de productos agrícolas y predio de 5 has, en la parroquia El Dorado, hasta el año 2024.</t>
  </si>
  <si>
    <t>I5.1.3a Número de campañas de promoción de destino turístico ejecutadas</t>
  </si>
  <si>
    <t>I5.1.2. Número de campañas comunicacionales de concienciación ciudadana ejecutadas sobre la importancia del turismo local</t>
  </si>
  <si>
    <t>I4.3.6b.  Número de ferias anuales comerciales y de exhibición de productos donde participan y difunden productos 100% hechos en el Coca</t>
  </si>
  <si>
    <t>I5.1.1a. Número de iniciativas turísticas y/o centros de turismo comunitario asesorados y capacitados en temas de gestión turística del cantón Francisco de Orellana</t>
  </si>
  <si>
    <t>I5.1.1b. Número de Plan de Desarrollo Cantonal Turístico elaborado y gestionado</t>
  </si>
  <si>
    <t>I5.3.1. Número de baterias sanitarias construidas en el Muelle Municipal ubicado en el río Napo</t>
  </si>
  <si>
    <t xml:space="preserve">I6.5.1. Número de  construcciones urbanas legalizadas </t>
  </si>
  <si>
    <t>I6.5.2. Número de permisos aprobados para aprobación de planos y permisos de construcción</t>
  </si>
  <si>
    <t>I6.6.1. Porcentaje del catastro de predios urbanos actualizados, incluyendo las variables por nacionalidad y discapacidad</t>
  </si>
  <si>
    <t>I6.6.2. Porcentaje del catastro de predios rurales, áreas comunales, áreas verdes, y deportivas actualizados incluyendo las variables por nacionalidad y discapacidad, en cabeceras parroquiales y asentamientos de categoría 3</t>
  </si>
  <si>
    <t>I6.7.3d. Número de base de datos actualizados de usuarios que consumen los serivicios de agua potable y alcantarillados</t>
  </si>
  <si>
    <t>I6.7.6. Número de obligaciones económicas cumplidas del GADMFO con la Mancomunidad de Agua Potable Río Suno.</t>
  </si>
  <si>
    <t>I6.7.3b. Número de sistemas de abastecimiento de agua potable a los que se realiza mantenimiento preventivo y mejorados en la zona urbana y rural anualmente</t>
  </si>
  <si>
    <t>I6.10.1. Número de proyectos ampliados de alumbrado ornamental</t>
  </si>
  <si>
    <t>I6.10.2. Número de proyectos construidos de infraestructura eléctrica.</t>
  </si>
  <si>
    <t>I6.10.3. Porcentaje  de las lámparas de alumbrado ornamental e intervenido operativas anualmente, para mejorar la seguridad ciudadana y circulación vehicular en la zona urbana del cantón</t>
  </si>
  <si>
    <t>I6.10.4a. Número de línea base levantada de la infraestructura de soterramiento</t>
  </si>
  <si>
    <t>I6.8.2. Número  de proyecto de alcantarillado pluvial,  aceras, bordillos, adoquinado y mejoramiento del alcantarillado sanitario de la cabecera parroquial García Moreno construido</t>
  </si>
  <si>
    <t>I6.8.4. Número de mantenimiento realizado del sistema de alcantarillado sanitario de la zona urbana del cantón, anualmente</t>
  </si>
  <si>
    <t>I3.1.4b. Número de terrenos legalizados para la construcción de un centro de acogida del adulto mayor en la zona urbana</t>
  </si>
  <si>
    <t xml:space="preserve">I3.1.1. Número niños, niñas y adolescentes de 5 a 17 años en condición de trabajo infantil anualmente con derechos restituidos </t>
  </si>
  <si>
    <t>I3.1.2a. Número de niños y niñas de 1 a 3 años de edad  anualmente que se promueve el desarrollo infantil integral</t>
  </si>
  <si>
    <t>Junta de Protección de Derechos</t>
  </si>
  <si>
    <t>Secretaría Técnica</t>
  </si>
  <si>
    <t>I6.2.2. Número cabeceras parroquiales regularizados</t>
  </si>
  <si>
    <t xml:space="preserve">I6.13.10a. Número de planta asfáltica en funcionamiento </t>
  </si>
  <si>
    <t>I6.14.1b. Número de garitas implementadas para control y guardía de bienes municipales.</t>
  </si>
  <si>
    <t>I6.14.2b.Número de puntos de control establecidos de los bienes del GAD Municipal, para precautelar la seguridad ciudadana y comercial</t>
  </si>
  <si>
    <t>I6.14.3a. Número de operativos anuales realizados en el control de patentes y permisos de uso del espacio público en la zona urbana</t>
  </si>
  <si>
    <t>I6.15.2. Número de cámaras instaladas de videovigilancia en las cabeceras parroquiales que tengan acceso a fibra óptica del cantón</t>
  </si>
  <si>
    <t xml:space="preserve">I7.1.1. Porcentaje de servidores y trabajadores municipales capacitados en protocolos de actuación en territorios de PIAVs, considerando la equidad de género, anualmente </t>
  </si>
  <si>
    <t>I7.2.3. Número de eventos de capacitación ejecutados en actualización  de los formularios de compras públicas</t>
  </si>
  <si>
    <t xml:space="preserve">I7.2.4a. Porcentaje de los equipos electromecánicos mantenidos del GAD Municipal </t>
  </si>
  <si>
    <t>I8.1.5. Porcentaje de la calificación del ICO incrementada, del componente de participación ciudadana</t>
  </si>
  <si>
    <r>
      <t>I6.13.6b. Número de m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de aceras  construidos y mantenidos</t>
    </r>
  </si>
  <si>
    <t>I6.12.3 Número de la segunda etapa de la Infraestructura de la planta de asfalto construida (cerramiento, parqueaderos, etc)</t>
  </si>
  <si>
    <t>I6.13.7. Número de metros de cruces de agua implementados en la ciudad y cabeceras parroquiales</t>
  </si>
  <si>
    <t>I6.14.2d. Número de personal operativo incrementado de agentes de control mediante procesos de reubicación del personal municipal y de reclutamiento</t>
  </si>
  <si>
    <t>I6.15.1. Número de puntos de control mantenidos anualmente</t>
  </si>
  <si>
    <t>Proyecto Alineado al Nuevo Plan Alcaldía 2023-2027</t>
  </si>
  <si>
    <t>Plan anterior Alcalde</t>
  </si>
  <si>
    <t>Plan Alcaldía 2023-2027</t>
  </si>
  <si>
    <t>PG1.4. Gestión Integral de Residuos Sólidos (Plan Alcaldía 2023-2027)</t>
  </si>
  <si>
    <t>PY1.4.1. Cierre Técnico de la etapa 2 del sitio de disposición final de residuos sólidos del cantón Francisco de Orellana (Plan Alcaldía 2023-2027)</t>
  </si>
  <si>
    <t>PG1.6. Implementación de medidas prevención, control y regulación a fin de reducir las amenazas naturales y antrópicas del cantón (Plan Alcaldía 2023-2027)</t>
  </si>
  <si>
    <t>PY1.6.3. Ejecutar acciones, actividades y obras de mitigación en zonas altamente vulnerables para salvaguardar la vida, la integridad físicas y estructural en el cantón (Plan Alcalde 2024-2027)</t>
  </si>
  <si>
    <t>PY6.8.5. Mantenimiento del sistema de Alcantarillado pluvial  de la zona urbana. (Plan Alcaldía 2023-2027 )</t>
  </si>
  <si>
    <t>PG5.2. Fortalecimiento a los servicios del Centro de Tenencia de Fauna Silvestre COCA ZOO, Zoológico Municipal (Plan Alcaldía 2023-2027)</t>
  </si>
  <si>
    <t>PG5.3. Fortalecimiento de los servicios de transporte fluvial del Muelle municipal (Plan Alcaldía 2023-2027)</t>
  </si>
  <si>
    <t xml:space="preserve">Obras Públicas /Agua Potable y Alcantarillado </t>
  </si>
  <si>
    <t>PG6.7. Programa del plan maestro de agua potable (Plan Alcaldía 2023-2027)</t>
  </si>
  <si>
    <t>PY6.7.1. Abastecimiento de agua potable para los barrios urbanos del cantón Francisco de Orellana (Plan Alcaldía 2023-2027)</t>
  </si>
  <si>
    <t>PY6.7.6. Mancomunidad de Agua Río Suno (Plan Alcaldía 2023-2027).</t>
  </si>
  <si>
    <t>Ordenanza de funcionamiento del cementerio</t>
  </si>
  <si>
    <t>PY6.1.1. Estudios para la construcción del parque lineal en la zona urbana del cantón Francisco de Orellana (Plan Alcaldía 2023-2027)</t>
  </si>
  <si>
    <t>I6.1.1.  Número de consultorias de diseño y estudio del parque lineal realizado, con accesibilidad a los grupos de atención prioritaria</t>
  </si>
  <si>
    <t>PG6.15. Programa de repotenciación de la infraestructura del sistema de monitoreo, tecnologías y video vigilancia (Plan Alcaldía 2023-2027)</t>
  </si>
  <si>
    <t>Plan Alcaldía 2023-2028</t>
  </si>
  <si>
    <t>PY6.10.4. Proyecto de soterramiento de cables de telecomunicaciones mediante ordenanza.</t>
  </si>
  <si>
    <t>M1.4.1a. Realizar el 100% del cierre técnico de la etapa 2 sitio de disposición final de residuos sólidos del cantón Francisco de Orellana, con la autorización del MAATE hasta el 2025</t>
  </si>
  <si>
    <t>M1.4.1c. Realizar el 100% del tratamiento de los lixiviados en el sitio de disposición final, en todos los puntos de descarga hasta el 2024</t>
  </si>
  <si>
    <t>I1.4.1c.Porcentaje del tratamiento de los lixiviados en el sitio de disposición final, en todos los puntos de descarga</t>
  </si>
  <si>
    <t>I1.4.3b. Número de vehículo adquiridos de recolección para mejorar la servicio de alzado de residuos sólidos</t>
  </si>
  <si>
    <t>Plan Alcaldía 2023-2029</t>
  </si>
  <si>
    <t>M3.2.2b. Gestionar y apoyar con la elaboración de al menos un proyecto anual para obtener capital semilla con enfoque de género dirigido a grupos de atención prioritaria y colectivos sociales hasta el 2024</t>
  </si>
  <si>
    <t xml:space="preserve">I3.1.4a. Número  adultos mayores que recibiero atención integral de la zona urbana del cantón anualmente </t>
  </si>
  <si>
    <t>I3.1.5. Número de adultos mayores que reciben atención integral de la zona urbana marginal y rural del cantón anualmente</t>
  </si>
  <si>
    <t>I3.2.1. Número de asociaciones fortalecidas las capacidades organizativas mediante la asistencia técnica organizativa anualmente</t>
  </si>
  <si>
    <t>I3.2.2b. Número de proyecto anual gestionado y apoyado para obtener capital semilla con enfoque de género dirigido a grupos de atención prioritaria y colectivos sociales</t>
  </si>
  <si>
    <t xml:space="preserve">I3.2.4a. Número de manual de género institucional realizado para sensibilización del enfoque de igualdad de género </t>
  </si>
  <si>
    <t>I3.2.4c. Número de propuestas realizadas para institucionalizar la igualdad de género, mediante ordenanzas</t>
  </si>
  <si>
    <t>PY3.2.4. Propuestas de institucionalidad de cumplimiento y transversalización del enfoque de género (Plan Alcaldía 2023-2027)</t>
  </si>
  <si>
    <t>PY7.3.2. Gestión de la planificación operativa institucional del GADMFO</t>
  </si>
  <si>
    <t xml:space="preserve">I7.3.2a. Número de consolidaciones del plan operativo de GADMFO </t>
  </si>
  <si>
    <t>I7.3.1. Número de plan gestión de cooperación internacional del GADMFO</t>
  </si>
  <si>
    <t>M7.4.1b. Elaborar un informe técnico para el proceso de Ajuste, Alineación y/o Actualización del PDOT Cantonal vigente hasta el año 2024.</t>
  </si>
  <si>
    <t xml:space="preserve">M7.4.1b. Número de informes técnicos elaborados para el proceso de Ajuste, Alineación y/o Actualización del PDOT Cantonal vigente </t>
  </si>
  <si>
    <t>M7.3.2c. Realizar Apoyo técnico a la Actualización y Alineación y ajuste del PDOT Cantonal de GADMFO  hasta el año 2024</t>
  </si>
  <si>
    <t xml:space="preserve">I7.3.2c. Número Apoyo técnico anuales realizados a la Actualización y Alineación y ajuste del PDOT Cantonal  de GADMFO </t>
  </si>
  <si>
    <t xml:space="preserve">I7.3.2b. Número de gestiones ejecutadas anuales del Sistema de Informacion de Gobiernos Autónomos Descentralizados SIGAD de GADMFO </t>
  </si>
  <si>
    <t>PY6.1.2. Estudios para áreas de recreación y áreas verdes para fortalecer la regeneración de la zona urbana del cantón (Plan Alcaldía 2023-2027)</t>
  </si>
  <si>
    <t>Ordenanza la ordenanza para normar el funcionamiento de muelles y embarcaderos en los ríos Napo, Coca y Payamino</t>
  </si>
  <si>
    <t>I6.1.2.  Número de consultorias de diseño y estudiode áreas de recreación y áreas verdes para fortalecer la regeneración de la zona urbana con accesibilidad a los grupos de atención prioritaria</t>
  </si>
  <si>
    <t>M6.1.2. Contratar al menos una consultoria para realizar  estudios y diseños de áreas de recreación y áreas verdes para fortalecer la regeneración de la zona urbana del cantón con accesibilidad a los grupos de atención prioritaria hasta el año 2024</t>
  </si>
  <si>
    <t xml:space="preserve">PG6.1. Estudios y diseños de equipamientos e infraestructura en base de las competencias, funciones municipales y apoyo a las necesidades de la ciudadanía (Plan Alcaldía 2023-2027) </t>
  </si>
  <si>
    <t>PY6.1.3. Estudios o diseños de proyectos tomando en cuenta competencias y funciones municipales y pedidos de la ciudadanía (Plan Alcaldía 2023-2027)</t>
  </si>
  <si>
    <t>I6.1.3.  Número de proyectos elaborados anualmente de estudios, diseños y/o actualizaciones de estudios y diseños de acuerdo con competencias y funciones municipales y pedidos de la ciudadanía</t>
  </si>
  <si>
    <t>I6.4. Porcentaje de levantamientos planimetricos y topograficos realizados para apoyar procesos de legalización, resolución de conflictos de linderos y proyectos municipales.</t>
  </si>
  <si>
    <t>M5.1. Incrementar al menos el 20%, las visitas turísticas al cantón Francisco de Orellana, a través del fortalecimiento de la marca turística El Coca Vívelo, la promoción, capacitación y asesoramiento técnico de los servicios turísticos, hasta el año 2024.</t>
  </si>
  <si>
    <t>Está caduca la ordenanza, respecto a las nuevas disposiciones del marco legal</t>
  </si>
  <si>
    <t>Existe mucha conflictividad en el manejo de la fauna urbana en el cantón, y hay un nuevo marco legal sobre la fauna en el ámbito nacional</t>
  </si>
  <si>
    <t>PG6.12. Construcción de espacios públicos y sociales en el cantón (Plan Alcaldía 2023-2027)</t>
  </si>
  <si>
    <t>I6.13.2. Número de monumentos de escultura urbana para mejorar la visión paisajística del sistema urbano .</t>
  </si>
  <si>
    <t xml:space="preserve">I6.13.5. Número de kilómetros anuales mantenidos de vías lastradas en el cantón </t>
  </si>
  <si>
    <t>PG6.13. Programa de repotenciación del sistema vial urbano del cantón (Plan Alcaldía 2023-2027)</t>
  </si>
  <si>
    <t>PY6.12.7. Programa de apoyo y compensación en infraestructura comunitaria y/o vivienda en comunidades rurales. (Plan Alcaldía 2024-2027)</t>
  </si>
  <si>
    <t>M6.7.1. Abastecer total y/o parcialmente a 29 barrios de la ciudad con el servicio de agua potable, para favorecer la salud de la población, hasta el año 2024.</t>
  </si>
  <si>
    <t>I6.7.1. Número de barrios abastecidos de la ciudad total y/o parcialmente con el servicio de agua potable, para favorecer la salud de la población</t>
  </si>
  <si>
    <t>PY6.12.6. Programa para construir, repotenciar, reparar y remodelar  la infraestructura comunitaria y social en comunidades urbanas y rurales. (Plan Alcaldía 2024-2027)</t>
  </si>
  <si>
    <t>PY6.7.7. Repotenación de sistemas de agua potable urbanos  (Plan Alcaldía 2023-2027).</t>
  </si>
  <si>
    <t>I6.7.7. Número de  plantas que se ha realizado el mejoramiento de los sistema de automatización control de las plantas de agua potable en la ciudad de El Coca</t>
  </si>
  <si>
    <t xml:space="preserve">I6.8.6. Número de proyecto de sistemas de alcantarillado sanitario  y/o pluvial en la zona urbana construidos (incluye otros componentes del sistema vial) </t>
  </si>
  <si>
    <t>PY6.8.4. Mantenimiento del sistema de alcantarillado sanitario en la zona urbana del cantón (Plan Alcaldía 2023-2027)</t>
  </si>
  <si>
    <t>PY6.7.4. Dotar de agua potable a las cabeceras parroquiales. (Plan Alcaldía 2023-2027)</t>
  </si>
  <si>
    <t>Reforma a la ordenanza de reglamento orgánico sustituto de gestión organizacional por procesos del GAD Municipal Francisco de Orellana</t>
  </si>
  <si>
    <t>Muchas direcciones solicitan reorganización o reingeniería de sus procesos y departamentos. Así como temas de imposibilidad de gestión del PUGS</t>
  </si>
  <si>
    <t>Existen varios muelles y embarcaderos ilegales o sin regulación en los puertos del Coca</t>
  </si>
  <si>
    <t>En la zona urbana no existen áreas de protección y uso sostenible, así como áreas verdes</t>
  </si>
  <si>
    <t>Hay que tener áreas de protección en las riberas del río, en la zona urbana y cabeceras hay viviendas pegadas a los ríos y en zona de riesgo o peligro</t>
  </si>
  <si>
    <t>No se avanza con la propuesta realizada</t>
  </si>
  <si>
    <t>Se esta realizando el plan, pero no se cuenta con ordenanza</t>
  </si>
  <si>
    <t>No existe ordenanza para que el cementerio funcione</t>
  </si>
  <si>
    <t>I6.8.5. Número de mantenimiento realizado del sistema de alcantarillado pluvial de la zona urbana del cantón</t>
  </si>
  <si>
    <t>PG1.5. Áreas verdes y viveros (Plan Alcaldía 2023-2027)</t>
  </si>
  <si>
    <t xml:space="preserve">I1.6. 1a. Número de base de datos actualizada de los mapas de las zonas de inundación, movimiento de masas y deslizamiento del cantón </t>
  </si>
  <si>
    <t xml:space="preserve">I.1.6.2d. Número de propuestas de ordenanza elaborada que regula la protección de recursos hídricos </t>
  </si>
  <si>
    <t>I1.1.1.b Número de campañas de agroecología con comunidades rurales</t>
  </si>
  <si>
    <t>I2.1.1. Conservar y difundir al menos 407 piezas custodiadas por el MACCO y registradas en el  Sistema de Información del Patrimonio Cultural Ecuatoriano - SIPCE</t>
  </si>
  <si>
    <t>I2.1.2 Realizar al menos 37 actividades, eventos y/o planes de gestión museológica y mediación cultural educativa</t>
  </si>
  <si>
    <t>I2.2.2. Ejecutar al menos 16 actividades, eventos y/o planes del hábito lector y gestión de la biblioteca</t>
  </si>
  <si>
    <t>I1.6.2e. Número de capacitaciones realizadas al año para la población del cantón, enfocada en la prevención de riesgos</t>
  </si>
  <si>
    <t>I2.3.1. Desarrollar 8 talleres formativos de arte y cultura anualmente</t>
  </si>
  <si>
    <t>I3.2.4b. Porcentaje del personal capacitados de las direcciones de procesos de  valor agregado y que realiza atención a la ciudadanía en transversalización e igualdad de género</t>
  </si>
  <si>
    <t xml:space="preserve">I6.12.7. Número de comunidades rurales que han recibido apoyo y compensaciones en infraestructura comunitaria y/o vivienda </t>
  </si>
  <si>
    <t>I6.8.4c. Número de sistemas de bombeo optimizados de las  estaciones de captación y bombeo  de aguas residuales del sistema de alcantarillado de la ciudad del Coca</t>
  </si>
  <si>
    <t>I6.2.1. Número de asentamiento humanos regularizados de hecho en el área urbana</t>
  </si>
  <si>
    <t>Plan Alcaldía 2023-2026</t>
  </si>
  <si>
    <t>PG5.2. Fortalecimiento a los servicios del Centro de Tenencia de Fauna Silvestre COCA ZOO, Zoológico Municipal  (Plan Alcaldía 2023-2027)</t>
  </si>
  <si>
    <t>PY5.2.2. Programa de mantenimiento anual del Centro de Tenencia de Fauna Silvestre, COCA ZOO, Zoológico Municipal.</t>
  </si>
  <si>
    <t xml:space="preserve">PG5.3. Fortalecimiento de los servicios de transporte fluvial del Muelle municipal (Plan Alcaldía 2023-2027)  </t>
  </si>
  <si>
    <t>I8.2. Número de herramientas comunicacionales fortalecidas de difusión anualmente.</t>
  </si>
  <si>
    <t>Calificación de 0,6 o 60% de cumplimiento</t>
  </si>
  <si>
    <t>Sistema informático, electromecánico</t>
  </si>
  <si>
    <t>Plan Alcaldía 2023-2024</t>
  </si>
  <si>
    <t>Plan Alcaldía 2023-2025</t>
  </si>
  <si>
    <t>Plan Alcaldía 2023-2023</t>
  </si>
  <si>
    <t>PG7.3. Planificación institucional (Plan Alcaldía 2023-2027)</t>
  </si>
  <si>
    <t>PG7.4. Mejoramiento del Sistema de Información Local (Plan Alcaldía 2023-2027)</t>
  </si>
  <si>
    <t>PG6.17. Programa de planificación y mejoramiento del sistema de transporte público y comercial en el cantón (Plan Alcaldía 2023-2027)</t>
  </si>
  <si>
    <t>PY6.17.2. Regulación de transporte de uso público y comercial (Plan Alcaldía 2023-2027)</t>
  </si>
  <si>
    <t>PY6.19.1. Capacitación y concentización a operadoras de transporte intracantonal y ciudadanía (Plan Alcaldía 2023-2027)</t>
  </si>
  <si>
    <t>P6.20. Programa de revisión y matriculación vehicular de transporte terrestre en el cantón (Plan Alcaldía 2023-2027)</t>
  </si>
  <si>
    <t>PY6.20.2. Matriculación y revisión vehicular del transporte terrestre (Plan Alcaldía 2023-2027)</t>
  </si>
  <si>
    <t>I6.20.2a Número de trámites anuales en matriculación y revisión vehicular</t>
  </si>
  <si>
    <t>PY6.20.1. Implementación del Centro de revisión técnica vehicular en el cantón (Plan Alcaldía 2023-2027)</t>
  </si>
  <si>
    <t>I6.20.1b. Número de gestiones para la operación y funcionamiento de un predio de la Dirección de TTTSV</t>
  </si>
  <si>
    <t>I6.19.1a. Número de eventos de capacitación en beneficio de transportistas de las operadoras de transporte intracantonal anuales</t>
  </si>
  <si>
    <t xml:space="preserve">I6.19.1b. Número de campañas anuales de seguridad vial a la ciudadanía </t>
  </si>
  <si>
    <t xml:space="preserve">I6.19.1c. Número de campañas anuales en favor del biciusuario y el uso de ciclovías </t>
  </si>
  <si>
    <t>PY6.15.2. Adquisición e instalación de equipos para fortalecer el sistema de video vigilancia municipal del departamento de prevención en seguridad ciudadana en el cantón (Plan Alcaldía 2023-2027)</t>
  </si>
  <si>
    <t>PY6.14.1. Campañas y ferias de vinculación comunitaria y educativa y puntos de control sobre el uso de espacio público y control ambiental (Plan Alcaldía 2023-2027)</t>
  </si>
  <si>
    <t>PY6.13.1 Proyecto de rediseño vial, replanteo, afectaciones y  mejoramiento de las vías de acceso a la ciudad de El Coca (Plan Alcaldía 2023-2027)</t>
  </si>
  <si>
    <t>PY6.13.2 Proyecto de  Escultura Urbana para mejorar la calidad espacial del sistema vial y de ingresos a la ciudad (Plan Alcaldía 2023-2027)</t>
  </si>
  <si>
    <t>PY6.13.5. Mantenimiento de  de vías lastradas en el cantón (Plan Alcaldía 2023-2027)</t>
  </si>
  <si>
    <t>PY6.13.7.  Colocación y adecuación de cruces de agua en la ciudad y cabeceras parroquiales (Plan Alcaldía 2023-2027)</t>
  </si>
  <si>
    <t>I6.15 Número de nuevos equipos adquiridos para la repotenciación de la infraestructura del sistema de monitoreo, tecnologías y video vigilancia.</t>
  </si>
  <si>
    <t>I6.1. Porcentaje de estudios y diseños elaborados de equipamientos e infraestructura en base de las competencias, funciones municipales y apoyo a la ciudadanía.</t>
  </si>
  <si>
    <t>M6.13. Incrementar al menos 10 kilómetros el asfalto de los acceso de la ciudad y vías nuevas adoquinadas, hasta el año 2024</t>
  </si>
  <si>
    <t>I6.13. Número de kilómetros incrementados del asfalto de los acceso de la ciudad y vías nuevas adoquinadas</t>
  </si>
  <si>
    <t>I7.3. Porcentaje de índice de cumplimiento del SIGAD incrementado respecto al año anterior</t>
  </si>
  <si>
    <t>M6.14.1b. Implementación de al menos una garita para control y guardía de bienes municipales, hasta el año 2024</t>
  </si>
  <si>
    <t>PY6.13.10. Funcionamiento y operación de la Planta Asfáltica del GAD Municipal (Plan de alcalde)</t>
  </si>
  <si>
    <t>PG6.10 Mantenimiento y ampliación de la construcción de infraestructura eléctrica del sector urbano del cantón (Plan Alcaldía 2023-2027)</t>
  </si>
  <si>
    <t>PY6.12.3. Complementación de la Infraestructura básica de la planta de asfalto (Plan Alcaldía)</t>
  </si>
  <si>
    <t>M6.10.4b. Gestionar la aprobacion de la ordenanza para regular el soterramiento de cables y/o infraestructura de telecomunicaciones, cumpliendo con las normas establecidas, hasta el año 2024.</t>
  </si>
  <si>
    <t>I6.10.4b. Número gestiones para aprobar la ordenanza para regular el soterramiento de cables y/o infraestructura de telecomunicaciones, cumpliendo con las normas establecidas.</t>
  </si>
  <si>
    <t>PG6.8. Programa de saneamiento ambiental (alcantarillado sanitario y pluvial) (Plan Alcaldía 2023-2027)</t>
  </si>
  <si>
    <t>PY6.8.3. Construcción de proyectos integrales de alcantarillado sanitario, pluvial y otros complementos de infraestructura en las cabeceras parroquiales (Plan Alcaldía 2023-2027)</t>
  </si>
  <si>
    <t>PG6.5. Aprobación y legalización  de construcciones en el suelo cantonal (Plan Alcaldía 2023-2027)</t>
  </si>
  <si>
    <t>PG.4. Programa de servicios topográficos (Plan Alcaldía 2023-2027)</t>
  </si>
  <si>
    <t>PG5.1. Fortalecimiento del turismo cantonal (Plan Alcaldía 2023-2027)</t>
  </si>
  <si>
    <t>I6.4.1 Número de levantamientos planimetricos y topograficos realizados para apoyar procesos de legalización, resolución de conflictos de linderos y proyectos municipales</t>
  </si>
  <si>
    <t>PY5.1.1. Potenciar y planificar el desarrollo del turismo cantonal (Plan Alcaldía 2023-2027)</t>
  </si>
  <si>
    <t>PY5.2.1. Difusión y sensibilización del Zoológico Municipal y los PIAVs (Plan Alcaldía 2023-2027)</t>
  </si>
  <si>
    <t>PY5.3.1. Construcción de las baterias sanitarias en el Muelle Municipal en el Río Napo (Plan Alcaldía 2023-2027)</t>
  </si>
  <si>
    <t>PG4.3 Fortalecimiento  del desarrollo local e infraestructura de mercados y comercio (Plan Alcaldía 2023-2027)</t>
  </si>
  <si>
    <t>PY4.3.2. Fortalecimiento a la infraestructura del Mercado Virgen del Cisne (Plan Alcaldía 2023-2027)</t>
  </si>
  <si>
    <t>PY4.3.6. Difusión y promoción de productos 100% hechos en el Coca (Plan Alcaldía 2023-2027)</t>
  </si>
  <si>
    <t>Plan Alcaldía 2023-2030</t>
  </si>
  <si>
    <t>PG4.1. Fortalecimiento al proceso de faenamiento y transporte de cárnicos del centro de faenamiento (Plan Alcaldía 2023-2027)</t>
  </si>
  <si>
    <t>PY4.1.2. Repotenciar la cadena de frío y transporte  del centro de faenamiento (Plan Alcaldía 2023-2027)</t>
  </si>
  <si>
    <t>PY4.1.3. Mejoramiento a la gestión integral de los residuos sólidos del centro de faenamiento (Plan Alcaldía 2023-2027)</t>
  </si>
  <si>
    <t>PY4.1.4. Fortalecimiento a las capacidades humanas del centro de faenamiento (Plan Alcaldía 2023-2027)</t>
  </si>
  <si>
    <t>PY4.2.1. Ampliación del cementerio general Victoria de la ciudad de El Coca (Plan Alcaldía 2023-2027)</t>
  </si>
  <si>
    <t>I4.2.Número has de superficie ampliada del área del cementerio municipal general Victoria, mediante un estudio de ampliación del cementerio.</t>
  </si>
  <si>
    <t>PY3.1.2. Proyecto de Centros de Desarrollo Infantil (Plan Alcaldía 2023-2027)</t>
  </si>
  <si>
    <t>PY3.2.2. Proyecto de fortalecimiento las habilidades y destrezas de las emprendedoras/es que los lleve a lograr su autonomía económica (Plan Alcaldía 2023-2027)</t>
  </si>
  <si>
    <t>PY3.1.5. Proyecto de atención integral al adulto mayor - atención domiciliaria (Plan Alcaldía 2023-2027)</t>
  </si>
  <si>
    <t>PG1.2. Calidad Ambiental (Plan Alcaldía 2023-2027)</t>
  </si>
  <si>
    <t>PY1.1.2. Regularización, Prevención y Monitoreo ambiental (Plan Alcaldía 2023-2027)</t>
  </si>
  <si>
    <t>PY1.6.2. Implantar planes o proyectos de conservación de zonas de protección hídrica para evitar las amenazas identificadas en el cantón (Plan Alcaldía 2023-2027)</t>
  </si>
  <si>
    <t>I1.2. Porcentaje efectuado de la regularización, prevención y monitoreo de proyectos municipales.</t>
  </si>
  <si>
    <t xml:space="preserve">I7.2.4b. Número de procesos de protección de equipos, maquinaria y bienes municipales del GAD Municipal </t>
  </si>
  <si>
    <t>PY7.2.4. Mantenimiento, nuevo equipamiento y protección de los equipos electromecánicos y todo tipo de bienes municipales</t>
  </si>
  <si>
    <t>I7.2.2b. Porcentaje del ancho de banda de servicios de internet ampliado para GAD Municipal</t>
  </si>
  <si>
    <t>M1.4.1d. Contratar del servicio de maquinaria para la adecuación del sitio de disposición final hasta el 2024</t>
  </si>
  <si>
    <t xml:space="preserve">I1.4.1d. Número del servicio de maquinaria contratada para la adecuación del sitio de disposición final </t>
  </si>
  <si>
    <t xml:space="preserve">I3.2.2a. Número emprendedores fortalecidos las habilidades y destrezas en cursos de panadería, pastelería, gastronomía, corte y confección, belleza y artes visuales </t>
  </si>
  <si>
    <t>M3.1.4c. Realizar un proceso de contratación pública para la adquisición maquinaria y equipo de fisioterapia para la ejecución de convenios de cooperación MIES-GADMFO, en proyectos del adulto mayor hasta el año 2024</t>
  </si>
  <si>
    <t>I3.1.4c. Número procesos de contratación pública para la adquisición maquinaria y equipo de fisioterapia para la ejecución de convenios de cooperación MIES-GADMFO, en proyectos del adulto mayor</t>
  </si>
  <si>
    <t>I5.3. Número de personas recibidas anualmente el servicio de abordaje del transporte fluvial en el Muelle Municipal en el río Napo.</t>
  </si>
  <si>
    <t>M5.3. Al menos 1500 personas reciben anualmente el servicio de abordaje del transporte fluvial en el Muelle Municipal en el río Napo hasta el año 2024.</t>
  </si>
  <si>
    <t>I4.2.1a. Número de estudios y diseños de la cuarta etapa del cementerio general Victoria</t>
  </si>
  <si>
    <t>M4.2.1b. Número de terrenos entregados en comodato para el funcionamiento del Centro Forense en el cantón, manejado por el Servicio Nacional  de Investigación en Medicinal Legal y Ciencias Forenses</t>
  </si>
  <si>
    <t>M4.2.1c. Número de cementerios en funcionamiento y con mantenimiento correctivo y preventivo anualmente</t>
  </si>
  <si>
    <t>PROYECTO NUEVO PDOT 2023-2027</t>
  </si>
  <si>
    <t>PROGRAMA NUEVO PDOT 2023-2027</t>
  </si>
  <si>
    <t>PY1.1.1. Proyecto de educación y concientización ambiental en el cantón Francisco de Orellana.</t>
  </si>
  <si>
    <t>I1.1.1a Número de programas de educación ambiental en la comunidad</t>
  </si>
  <si>
    <t>M1.1.1a Realizar 06 programas de educación ambiental en la comunidad , hasta el año 2027</t>
  </si>
  <si>
    <t>META PROYECTO NUEVA INGRESADA</t>
  </si>
  <si>
    <t>PY1.1.2. Proyecto de agroecología y utilización de desechos orgánicos en el cantón Francisco de Orellana.</t>
  </si>
  <si>
    <t>M1.1.1.a Realizar 70 huertos familiares y/o comunitarios para impulsar la clasificación de desechos sólidos hasta el año 2027</t>
  </si>
  <si>
    <t>I1.1.1.a Número de huertos familiares y/o comunitario para impulsar la clasificación de desechos sólidos</t>
  </si>
  <si>
    <t>M1.1.2a. Regularizar al menos 5 obras municipales anuales, hasta el año 2027</t>
  </si>
  <si>
    <t>M1.1.2b1. Realizar 5 informes de cumplimento ambiental anuales de proyectos municipales, hasta el año 2027</t>
  </si>
  <si>
    <t>M1.1.2b2 Realizar 10 inspecciones al cumplimiento ambiental a los proyectos municipales en ejecución, hasta el año 2027</t>
  </si>
  <si>
    <t>M1.1.2d. Realizar 12 informes de monitoreo ambientales por año, hasta el año 2027</t>
  </si>
  <si>
    <t>M1.1.2e. Realizar al menos 50 inspecciones anuales de control a las actividades que generan impacto ambiental significativo, hasta el año 2027</t>
  </si>
  <si>
    <t>I1.1.2e. Número de inspecciones anuales de control a las actividades que generan impacto ambiental significativo realizadas</t>
  </si>
  <si>
    <t>M1.3.1a. Realizar 6 inspecciones al año por cada área minera de régimen de minería autorizada por el GADMFO hasta el año 2027</t>
  </si>
  <si>
    <t>PG1.3. Control de Áridos y Pétreos (Plan Alcaldía 2023-2027)</t>
  </si>
  <si>
    <t>PY1.3.1. Control a la explotación de materiales áridos y pétreos autorizadas por el GADMFO y los de regimen de libre aprovechamiento (Plan Alcaldía 2023-2027)</t>
  </si>
  <si>
    <t>M1.3.1a. Realizar 12 informes de inspección al año a las áreas mineras de régimen de libre aprovechamiento hasta el año 2027</t>
  </si>
  <si>
    <t>M1.3.1b.  Número informes realizados de inspecciones realizadas al año por  áreas minera de régimen de libre aprovechamiento</t>
  </si>
  <si>
    <t>PY1.4.3. Proyecto de aseo, limpieza, recolección,  y eliminación de botaderos de residuos sólidos, generados por la ciudadanía del cantón Francisco de Orellana</t>
  </si>
  <si>
    <t>I1.4.2a Número de plantas de tratamiento de lixiviados en el sitio de disposición final de dechos sólidos</t>
  </si>
  <si>
    <t>PY1.4.2 Celda emergente en el sitio de disposición final de desechos sólidos</t>
  </si>
  <si>
    <t>M1.4.2a Poner en funcionamiento la celda emergente, hasta el año 2027</t>
  </si>
  <si>
    <t>I1.4.2a Número de celdas emergente en funcionamiento</t>
  </si>
  <si>
    <t>M1.4.2b Implementar y operar una planta de tratamiento de lixiviados en el sitio de disposición final de dechos sólidos, hasta el año 2027</t>
  </si>
  <si>
    <t>M1.4.3b. Adquirir al menos un vehículo de recolección para mejorar la servicio de alzado de residuos sólidos</t>
  </si>
  <si>
    <t>Consesión de la gestión integral de residos sólidos, hasta el año 2027</t>
  </si>
  <si>
    <t>Nümero de consesiones de la gestión integral de residos sólidos</t>
  </si>
  <si>
    <t>PY1.4.5. Modernización de la flota vehicular municipal para mejorar la recolección de residuos sólidos y el manejo del sitio de disposición final</t>
  </si>
  <si>
    <t>M1.4.5a. Adquirir 5 vehículos recolectores para mejorar el sistema recolección de residuos sólidos en barrios y comunidades rurales, hasta el 2027</t>
  </si>
  <si>
    <t>M1.4.5b. Adquirir al menos 2 maquinarias y equipos para mejorar el tratamiento de los residuos sólidos en el sitio de disposición final, hasta el 2026</t>
  </si>
  <si>
    <t>I1.4.5a. Número de vehículos recolectores adquiridos para mejorar el sistema recolección de residuos sólidos en barrios y comunidades rurales</t>
  </si>
  <si>
    <t>I1.4.5b. Número maquinarias y equipos para mejorar el tratamiento de los residuos sólidos en el sitio de disposición final</t>
  </si>
  <si>
    <t>PY1.4.4. Implementar el relleno sanitario en el cantón Francisco de Orellana</t>
  </si>
  <si>
    <t>M1.4.4a. Actualizar los estudios del relleno sanitario, hasta el año 2025</t>
  </si>
  <si>
    <t>I1.4.4a. Número de estudios actualizados los estudios del relleno sanitario</t>
  </si>
  <si>
    <t>M1.4.4b Contratar y terminar el 100% de construcción del relleno sanitario para mejorar la gestión integral de los residuos sólidos, hasta el año 2027</t>
  </si>
  <si>
    <t>I1.4.4b Número de rellenos sanitarios contratados y terminados para mejorar la gestión integral de los residuos sólidos</t>
  </si>
  <si>
    <t>M1.4.4c Ejecutar la operación del relleno sanitario</t>
  </si>
  <si>
    <t>M1.4.4c Número de relleno sanitario, que se ejecuta la operación</t>
  </si>
  <si>
    <t>M1.5.1a Producir 212.500 plantas reproducidas en el vivero municipal hasta el 2027 (incremento de 2.500 plantas anuales)</t>
  </si>
  <si>
    <t>M1.5.1c Al menos 80% de las áreas verdes mantenidas anualmente hasta el año 2027.</t>
  </si>
  <si>
    <t>M1.5.1b Generar 5 áreas de conservación, hasta el año 2027.</t>
  </si>
  <si>
    <t>I1.5.1b Número de áreas generadas de conservación</t>
  </si>
  <si>
    <t>M1.6. 1a. Mantener actualizada la base de datos de los mapas de las zonas de inundación, movimiento de masas y deslizamiento del cantón hasta el año 2027</t>
  </si>
  <si>
    <t>M1.6. Ejecutar al menos el 85% de los proyectos de monitoreo, prevención y mitigación de amenazas naturales y antropogénicas en el cantón, hasta el año 2027</t>
  </si>
  <si>
    <t>M1.1. Realizar 03 campañas anuales de difusión de educación ambiental a la comunidad, anualmente hasta el año 2027</t>
  </si>
  <si>
    <t>Total</t>
  </si>
  <si>
    <t>M1.6.1b. Realizar 1000 inspecciones técnicas anuales de predios, usos de suelo, patentes, líneas de fábrica, proyectos o eventos de emergencia, hasta el año 2027</t>
  </si>
  <si>
    <t>M1.6. 2a. Actualizar y revisar anualmente el plan cantonal Francisco de Orellana de respuesta ante desastres, hasta el año 2027</t>
  </si>
  <si>
    <t>M.1.6.2b1. Actualizar 11 planes parroquiales de respuesta ante desastres hasta el año 2024</t>
  </si>
  <si>
    <t>I.1.6.2b1. Número de planes parroquiales actualizados de respuesta ante desastres</t>
  </si>
  <si>
    <t>M.1.6.2b2. Vigilar la actualización anual de los 11 planes parroquiales de respuesta ante desastres hasta el año 2027</t>
  </si>
  <si>
    <t>I.1.6.2b2. Número de informes y/o acciones de vigilancia de los planes parroquiales actualizados de respuesta ante desastres</t>
  </si>
  <si>
    <t>M1.6.2c. Elaborar, revisar y actualizar 20 planes comunitarios de riesgos hasta el año 2027</t>
  </si>
  <si>
    <t>M1.6.3. 1a. Proteger 600 metros de riberas en zonas de alto riesgo de inundación y erosión fluvial del cantón, mediante las obras de mitigación, hasta el 2027</t>
  </si>
  <si>
    <t>M1.6.3.2b. Atender al menos 5 eventos anuales de emergencia naturales o antropogénicos dentro del cantón hasta el 2027</t>
  </si>
  <si>
    <t>M1.6.3.2c. Ejecutar 8 obras de mitigación en las zonas amenazadas por eventos adversos, hasta el 2027</t>
  </si>
  <si>
    <t>I1.6.3.2c. Número ejecutadas de obras de mitigación en las zonas amenazadas por eventos adversos</t>
  </si>
  <si>
    <t>PY1.6.1. Identificación, control y monitoreo de las zonas de riesgos naturales y antrópicas del cantón (Plan Alcaldía 2023-2027)</t>
  </si>
  <si>
    <t>M1.6.1c. Revisar al menos 30 planes de contingencias anuales para eventos de concentración masiva de personas, hasta el año 2027</t>
  </si>
  <si>
    <t>M1.6.2e. Realizar al menos 3 capacitaciones al año para la población del cantón, enfocada en la prevención de riesgos hasta el año 2027</t>
  </si>
  <si>
    <t>Proyecto Actualización PDOT 2023-2027</t>
  </si>
  <si>
    <t>I1.6. Porcentje ejecutado de los proyectos de monitoreo, prevención y mitigación de amenazas naturales y antropogénicas en el cantón</t>
  </si>
  <si>
    <t>PG3.3. Deportes y Recreación con enfoque inclusivo</t>
  </si>
  <si>
    <t>PY3.3.1. Proyecto para la formación deportiva y recreativa para los grupos de atención prioritaria con enfoque de igualdad (Plan Alcaldía 2023-2027)</t>
  </si>
  <si>
    <t>M3.3.1. Fomentar la actividad deportiva y recreativa de al menos 400 niños, niñas, adolescentes y jóvenes del cantón anualmente hasta el 2027</t>
  </si>
  <si>
    <t>PY3.3.2. Proyecto para la recreación integral para familias con enfoque de igualdad</t>
  </si>
  <si>
    <t>M3.3.2. Fomentar la actividad física en al menos 150 personas de los grupos de atención prioritaria a través de la recreación integral anualmente hasta el 2027.</t>
  </si>
  <si>
    <t>I3.3.2. Número de personas de los grupos de atención prioritaria que fomentan la actividad física a través de la recreación integral anualmente</t>
  </si>
  <si>
    <t>M1.1.1.b Realizar un programa radial "Acción Ambiental" de difusión ambiental mensual en la comunidad hasta el año 2027</t>
  </si>
  <si>
    <t>M2.1.1. Conservar y difundir al menos 407 piezas custodiadas por el MACCO y registradas en el  Sistema de Información del Patrimonio Cultural Ecuatoriano - SIPCE, anualmente hasta el 2027</t>
  </si>
  <si>
    <t>M2.3.2. Alcanzar un mínimo de 50 eventos de fortalecimiento de la identidad e interculturalidad realizados anualmente desde el MACCO EP, hasta el 2027</t>
  </si>
  <si>
    <t>M2.3.1. Desarrollar 8 talleres formativos de arte y cultura anualmente, hasta el 2027</t>
  </si>
  <si>
    <t>M2.2.2. Ejecutar al menos 16 actividades, eventos y/o planes del hábito lector y gestión de la biblioteca, anualmente hasta el 2027</t>
  </si>
  <si>
    <t>M2.1.2 Realizar al menos 37 actividades, eventos y/o planes de gestión museológica y mediación cultural educativa, anualmente hasta el 2027</t>
  </si>
  <si>
    <t>M3.5. Atender al menos a 2000 personas de conglomerados específicos de grupos de atención prioritaria con medidas administrativas de protección de derechos, apoyo psicológico, trabajo social y asesoramiento técnico, anualmente hasta el año 2027</t>
  </si>
  <si>
    <t>I3.5. Número de personas atendidas de conglomerados específicos de grupos de atención prioritaria con medidas administrativas de protección de derechos, apoyo psicológico, trabajo social y asesoramiento técnico</t>
  </si>
  <si>
    <t>Consejo de Protección de Derechos</t>
  </si>
  <si>
    <t>Junta Cantonal de Derechos</t>
  </si>
  <si>
    <t>PG4.3 Fortalecimiento socio-organizacional y técnico del desarrollo local e infraestructura de mercados y comercio (Plan Alcaldía 2023-2027)</t>
  </si>
  <si>
    <t>PY4.3.1. Asesorar a los emprendimientos en funcionamiento de la  economía popular y solidaria, con miras al mercado local y nacional (Plan Alcaldía 2023-2027)</t>
  </si>
  <si>
    <t>M4.3.1. Asesorar al menos 5 emprendimientos de economía popular y solidaria en la obtención de notificaciones sanitarias, diseño de marcas y etiquetado, como etapa inicial para el comercio local y nacional hasta el año 2027.</t>
  </si>
  <si>
    <t>M4.3.3. Incrementar en 500 personas capacitadas en economía popular y solidaria para mejorar los procesos de agregación de valor con enfoque de igualdad intergeneracional, intercultural y de género, hasta el año 2027.</t>
  </si>
  <si>
    <t>I4.3.3. Número de personas capacitadas en economía popular y solidaria para mejorar los procesos de agregación de valor con enfoque de igualdad intergeneracional, intercultural y de género</t>
  </si>
  <si>
    <t>M4.3.6a. Difundir y apoyar al menos a 15 emprendimientos locales, de productos hechos 100% en el Coca, hasta el 2027</t>
  </si>
  <si>
    <t>M4.3.6b. Participar y difundir productos 100% hechos en el Coca en al menos 2 ferias comerciales y de exhibición de productos anualmente, hasta el 2027</t>
  </si>
  <si>
    <t>PY4.3.3. Fortalecer capacidades gestión microempresarial y socio-oeganizativas de emprendores locales (Plan Alcaldía 2023-2027)</t>
  </si>
  <si>
    <t>M5.1.1a. Asesorar y capacitar en temas de gestión turística al menos a 4 iniciativas turísticas y/o centros de turismo comunitario del cantón Francisco de Orellana, hasta el año 2027</t>
  </si>
  <si>
    <t>M5.1.2. Ejecutar al menos 5 campañas comunicacionales de concienciación ciudadana sobre la importancia del turismo local, hasta el año 2027</t>
  </si>
  <si>
    <t>PY5.1.3. Proyecto de promoción y difusión del destino turístico "El Coca Vívelo" (Plan Alcaldía 2023-2027)</t>
  </si>
  <si>
    <t>I5.1.3b. Número de ferias, eventos y demás actividades de promoción y desarrollo turístico "El Coca Vívelo" que participan como destino turístico</t>
  </si>
  <si>
    <t>M5.1.3a Ejecutar al menos 5 campañas de promoción de destino turístico, hasta el año 2027.</t>
  </si>
  <si>
    <t>M5.1.3b. Participar como destino turístico "El Coca Vívelo"  en al menos 5 ferias, eventos y demás actividades de promoción y desarrollo turístico, hasta el año 2027.</t>
  </si>
  <si>
    <t>I5.1.5. Número de consultorías contratadas para construir centros turísticos</t>
  </si>
  <si>
    <t>Nota: La Construcción del proyecto Bocana del Río Payamino, no es proyecto de ninguna dirección y podría estar en Obras Públicas, en área recreativa</t>
  </si>
  <si>
    <t xml:space="preserve">PY5.1.4. Funcionamiento turístico y administrativo del proyecto Bocana del Río Payamino (Plan Alcaldía 2023-2027) </t>
  </si>
  <si>
    <t>M5.1.4a. Funcionamiento turístico y administrativo en el 100% el proyecto Bocana del Río Payamino hasta el año 2025</t>
  </si>
  <si>
    <t xml:space="preserve">I5.1.4a. Porcentaje de funcionamiento turístico y administrativo del proyecto Bocana del Río Payamino </t>
  </si>
  <si>
    <t>M5.1.4b. Atender a 3000 visitantes anuales el proyecto Bocana del Río Payamino hasta el año 2027</t>
  </si>
  <si>
    <t xml:space="preserve">I5.1.4b. ¨Número visitantes atendidos anuales el proyecto Bocana del Río Payamino </t>
  </si>
  <si>
    <t>PY5.1.5. Fortalecimiento de centros turísticos públicos o comunales (Plan Alcaldía 2023-2027)</t>
  </si>
  <si>
    <t>I5.1.5a. Número de consultorías contratadas para construir centros turísticos</t>
  </si>
  <si>
    <t>M5.1.5b. Plan de fortalecimiento administrativo financiero del Proyecto Bocana del Río Payamino hasta el año 2025</t>
  </si>
  <si>
    <t>I5.1.5b. Número de consultorías contratadas para construir centros turísticos</t>
  </si>
  <si>
    <t>Gener</t>
  </si>
  <si>
    <t>M5.1.5. Generar incentivos económicos en el pago de la LUAF hasta el 2027</t>
  </si>
  <si>
    <t>M4.1.1a. Al menos un mantenimiento preventivo y correctivo anual a la infraestructura del centro de faenamiento, hasta el año 2027.</t>
  </si>
  <si>
    <t>M4.1.1b. Sanitización diaria al centro de faenamiento, hasta el año 2027.</t>
  </si>
  <si>
    <t>I4.1.1. Número de sanitizaciones diarias al centro de faenamiento</t>
  </si>
  <si>
    <t xml:space="preserve">I4.1.2a. Número de Mantenimientos preventivo y correctivo de los sistemas de la cadena de frío </t>
  </si>
  <si>
    <t>M4.1.2a. Mantenimiento preventivo y correctivo de los sistemas de la cadena de frío hasta el año 2027</t>
  </si>
  <si>
    <t>M4.1.2b. Adquisición de un vehículo con termoking para mantener de cadena de frío en la transportación de la carne faenada hasta el año 2027</t>
  </si>
  <si>
    <t>I4.1.2b. Número de vehículos adquiridos con termoking para mantener de cadena de frío en la transportación de la carne faenada</t>
  </si>
  <si>
    <t>M4.1.3.a Estudio de implementación de operación de un sistema de tratamiento para la gestión integral de los residuos sólidos del centro de faenamiento, hasta el año 2024</t>
  </si>
  <si>
    <t>I4.1.3a. Número estudios de sistemas de tratamiento implementados para la gestión integral de los residuos sólidos del centro de faenamiento.</t>
  </si>
  <si>
    <t>M4.1.3b. Adquisición de una planta de tratamiento de aguas residuales en el centro de faenamiento, hasta el año 2027</t>
  </si>
  <si>
    <t>I4.1.3b. Número  de plantas de tratamiento adquiridas de aguas residuales en el centro de faenamiento.</t>
  </si>
  <si>
    <t>PY6.9.1. Proveer del servicio de letrinización comunidades de la parroquia El Dorado, por pago de compensaciones. (Plan Alcaldía 2023-2027)</t>
  </si>
  <si>
    <t>M4.1.4. Al menos dos eventos de capacitación interna en buenas prácticas de manufactura de cárnicos para fortalecer las capacidades del personal del centro de faenamiento, hasta el año 2024 y 2027</t>
  </si>
  <si>
    <t>I4.1.4. Número de eventos de capacitación interna en buenas prácticas de manufactura de cárnicos para fortalecer las capacidades del personal del centro de faenamiento.</t>
  </si>
  <si>
    <t>M4.2.1c. Funcionamiento de los cementerios municipales y mantenimiento preventivo y correctivo anual, hasta el año 2027</t>
  </si>
  <si>
    <t>PY4.2.2. Mejoramiento de los servicios del cementerio general Victoria de la ciudad de El Coca (Plan Alcaldía 2023-2027)</t>
  </si>
  <si>
    <t>M4.2.2a. Número de propuestas realizadas de ordenanza sobre la administración, funcionamiento del cementerio general Victoria</t>
  </si>
  <si>
    <t>M4.2.2a. Realizar la propuesta de ordenanza sobre la administración, funcionamiento del cementerio general Victoria, hasta el año 2025</t>
  </si>
  <si>
    <t>M4.2.2b. Cobrar canon de mantenimiento y vigilancia único por ocupación de espacios para inhumación del cementerio general Victoria, hasta el año 2027</t>
  </si>
  <si>
    <t>M4.2.2b. Número de canon de mantenimiento y vigilancia único cobrado por ocupación de espacios para inhumación del cementerio general Victoria</t>
  </si>
  <si>
    <t>M4.2.1a. Estudios y diseños de la cuarta etapa del cementerio general Victoria, hasta el año 2026</t>
  </si>
  <si>
    <t>M4.3.2b Realizar la contratación de un estudio y diseños definitivos del mercado municipal Virgen del Cïsne y comercio de los equipamientos urbanos aledaños,  hasta el año 2024.</t>
  </si>
  <si>
    <t>I4.3.2b Número de estudios y diseños definitivos contratados del mercado municipal Virgen del Cïsne y comercio de los equipamientos urbanos aledaños</t>
  </si>
  <si>
    <t>I4.3.2c Número de mercado contruidos, nuevo Virgen del Cisne y comercio de los equipamientos urbanos aledaños</t>
  </si>
  <si>
    <t>M4.3.2c Construcción del nuevo mercado Virgen del Cisne y comercio de los equipamientos urbanos aledaños,  hasta el año 2027</t>
  </si>
  <si>
    <t>PY4.3.7. Planificación de la construcción de mercados de comercialización pública en dos cabeceras parroquiales rurales (Plan Alcaldía 2023-2027)</t>
  </si>
  <si>
    <t>M4.3.7. Realización de estudios para la construcción de mercados de comercialización publica en dos cabeceras rurales, hasta el 2027</t>
  </si>
  <si>
    <t>M4.3.7. Realización de estudios para la construcción de mercados de comercialización publica en dos cabeceras rurales</t>
  </si>
  <si>
    <t>M5.2.1. Implementar al menos 8 campañas de difusión y sensibilización de COCA ZOO y los PIAV considerando los enfoques de igualdad, hasta el año 2027</t>
  </si>
  <si>
    <t>M5.2.2. Realizar un mantenimiento anual del centro de Tenencia de Fauna Silvestre anualmente, hasta el año 2027</t>
  </si>
  <si>
    <t xml:space="preserve">I5.2.2. Número de mantenimientos anuales realizados anualmente del centro de Tenencia de Fauna Silvestre </t>
  </si>
  <si>
    <t>M5.3.2a. Entregar en arriendo al menos el 90% de los locales habilitados de los módulos en el Muelle con un 50% de enfoque de género, anualmente  hasta el año 2027</t>
  </si>
  <si>
    <t>I5.3.2a. Porcentaje de locales en arrendamiento habilitados de los módulos en el Muelle con un 50% de enfoque de género, anualmente  hasta el año 2028</t>
  </si>
  <si>
    <t>PY5.3.2. Administración del Muelle Municipal en el Río Napo (Plan Alcaldía 2023-2027)</t>
  </si>
  <si>
    <t>M5.3.2b. Realizar mantenimiento del Muelle ubicado en el río Napo el año 2027</t>
  </si>
  <si>
    <t xml:space="preserve">I5.3.2b. Número de mantenimientos realizados del Muelle ubicado en el río Napo </t>
  </si>
  <si>
    <t>M5.3.1. Realizar la construcción de baterias sanitarias en el Muelle Municipal ubicado en el río Napo, hasta el año 2025</t>
  </si>
  <si>
    <t>M4.3.2a.2 Entregar en arriendo al menos el 85% de los locales habilitados de los módulos, tercenas, locales de la Asociación de Cotopaxenses, baños públicos, locales de los agachaditos y locales del terminal de transferencia destinada a la comercialización, en apoyo al comercio local y comunitario con un 50% de enfoque de género, anualmente  hasta el año 2027</t>
  </si>
  <si>
    <t>M4.3.2a.1 Entregar en arriendo al menos el 85% de los locales habilitados del mercado municipal Virgen del Cisne destinada a la comercialización, en apoyo al comercio local y comunitario con un 50% de enfoque de género, anualmente  hasta el año 2027</t>
  </si>
  <si>
    <t xml:space="preserve">M6.10.1. Ampliar al menos uno proyectos de alumbrado ornamental, hasta el año 2027 </t>
  </si>
  <si>
    <t xml:space="preserve">M6.10.2. Construir al menos un proyecto de infraestructura eléctrica, hasta el año 2027 </t>
  </si>
  <si>
    <t>M6.10.3. Operativizar  al menos el 75%  de las lámparas de alumbrado ornamental e intervenido anualmente, para mejorar la seguridad ciudadana y circulación vehicular en la zona urbana del cantón, hasta el año 2024</t>
  </si>
  <si>
    <t>I6.10.4b. Número de mantenimientos realizados la infraestructura de soterramiento de cables y/o infraestructura de telecomunicaciones.</t>
  </si>
  <si>
    <t>M6.10.4c. Mantener y operar la infraestructura de soterramiento de cables y/o infraestructura de telecomunicaciones, hasta el año 2027.</t>
  </si>
  <si>
    <t>PY6.12.1. Construcción del Proyecto Bocana del Río Payamino</t>
  </si>
  <si>
    <t>M6.12.1. Construir un área de recreación y turística, Proyecto Bocana del Río Payamino, hasta el año 2025</t>
  </si>
  <si>
    <t>PY6.12.4. Construcción del Parque recreación en el barrio Las Américas</t>
  </si>
  <si>
    <t>M6.12.3 Construir un parque recracional en el barrio Las Américas</t>
  </si>
  <si>
    <t>M6.12.7. Entregar apoyo y compesaciones a una comunidad rural en infraestructura comunitaria y/o vivienda hasta el año 2024</t>
  </si>
  <si>
    <t>PY6.11.1.Mantenimiento de espacios deportivos en la zona urbana de la ciudad de El Coca</t>
  </si>
  <si>
    <t>PY6.13.2 Proyecto de  puente peatonal en la zona urbana de la parroquia El Coca (Plan Alcaldía 2023-2027)</t>
  </si>
  <si>
    <t>M6.13.2. Construcción de al menos un monumento de escultura urbana para mejorar la visión paisajística del sistema urbano , hasta el 2027</t>
  </si>
  <si>
    <t>M6.12.3 Construir un parque recracional en el barrio Julio Llori</t>
  </si>
  <si>
    <t>I6.12.9. Número área de deportiva construidas en una comunidad rural y un barrio urbano, para el uso y acceso de los grupos de atención prioritaria</t>
  </si>
  <si>
    <t>M6.12.9. Construir al menos una área de deportiva en una comunidad rural y barrio urbano, para el uso y acceso de los grupos de atención prioritaria, hasta el año 2027</t>
  </si>
  <si>
    <t>M6.1.3. Contratación de una consultoria para estudios y diseños de los acceso a la ciudad de El Coca (Plan Alcaldía 2023-2027)</t>
  </si>
  <si>
    <t>M6.13.1. Ampliar en al menos 4 nuevos kilómetros de vías de acceso a la ciudad de El Coca, vía a Lago Agrio y Loreto</t>
  </si>
  <si>
    <t>M6.13.10b. Estudio para la construcción de la bomba de combustible, taller vial y planta de asfalto  el año 2025</t>
  </si>
  <si>
    <t>M6.13.10a. Una planta asfáltica en funcionamiento hasta el año 2027</t>
  </si>
  <si>
    <t>I6.13.10b. Estudio para la construcción de la bomba de combustible, taller vial y planta de asfalto  el año 2026</t>
  </si>
  <si>
    <t>M6.13.7. Implementar 1.000 metros de cruces de agua en la ciudad y cabeceras parroquiales hasta el 2027.</t>
  </si>
  <si>
    <t>Obras Públicas/Agua Potable y Alcantarillado</t>
  </si>
  <si>
    <t xml:space="preserve">I6.13.6a. Número de metros lineales de bordillos construidos </t>
  </si>
  <si>
    <t>M6.13.6a. Construir 20.000 metros lineales en bordillos en el cantón hasta el año 2027.</t>
  </si>
  <si>
    <t>M6.13.6b. Construir 12.000 metros cuadrados en aceras en el cantón hasta el año 2027.</t>
  </si>
  <si>
    <t>M6.11.1. Mantener cuatro espacios deportivos en la zona urbana de la ciduad de El Coca, hasta el año 2027.</t>
  </si>
  <si>
    <t>I6.11.1. Número de espacios deportivos mantenidos en la zona urbana de la ciduad de El Coca</t>
  </si>
  <si>
    <t>M6.12.2. Construir un Parque Lineal en el barrio Nuevo Coca - Río Payamino, hasta el año 2027</t>
  </si>
  <si>
    <t>I6.12.1. Número de áreas de recreación y turística construidas, Proyecto Bocana del Río Payamino</t>
  </si>
  <si>
    <t>I6.12.2. Número de parques lineales consturidos en el barrio Nuevo Coca - Río Payamino</t>
  </si>
  <si>
    <t>PY6.12.5 Construcción del Parque recreación en el barrio Julio Llori</t>
  </si>
  <si>
    <t>PY6.12.9. Proyecto de construcción de áreas de recreación, deportivas y sociales en el cantón (Plan Alcaldía 2023-2027)</t>
  </si>
  <si>
    <t>PY6.13.3 Proyecto de  puente vial en la zona urbana de la parroquia El Coca (Plan Alcaldía 2023-2027)</t>
  </si>
  <si>
    <t>PY6.13.4 Proyecto de mejoramiento vial (asfalto, adoquinado y mejoramiento del pavimento) en los barrios urbanos de la parroquia urbana El Coca</t>
  </si>
  <si>
    <t>M6.13.2a Asfaltar y mejorar el pavimento de al menos 5 km en los barrios urbanos de la parroquia urbana El Coca</t>
  </si>
  <si>
    <t>M6.13.2b Adoquinar al menos 122.000 metros cuadrados en los barrios urbanos de la parroquia urbana</t>
  </si>
  <si>
    <t>M6.13.5. Mantener 80 kilómetros de vías lastradas anualmente en la zona urbana hasta el año 2027.</t>
  </si>
  <si>
    <t>M6.13.5. Mantener 3 kilómetros de vías lastradas anualmente en las cabeceras parroquiales hasta el año 2027</t>
  </si>
  <si>
    <t>I6.13.2 Número de kilómetros lineales asfaltados y mejorados el pavimento en los barrios urbanos de la parroquia urbana El Coca</t>
  </si>
  <si>
    <t>I6.13.2 Número de metros cuadrados adoquinados en los barrios urbanos de la parroquia urbana El Coca</t>
  </si>
  <si>
    <t>M6.14.1. Asfaltar 3 kilómeros de calles en las cabeceras parroquiales, hasta el 2027</t>
  </si>
  <si>
    <t>Desarrollo, Cooperación y Proyectos /Agua Potable</t>
  </si>
  <si>
    <t>M6.1. Elaborar el 100% de estudios y diseños de equipamientos e infraestructura en base de las competencias, funciones municipales y apoyo a la ciudadanía, hasta el año 2027.</t>
  </si>
  <si>
    <t>PY6.1.5. Estudios para mejorar el acceso de agua potable en los barrios urbanos de la ciudad</t>
  </si>
  <si>
    <t>PY6.1.6. Estudios para mejorar el acceso de agua potable en las cabeceras parroquiales y centros poblados rurales</t>
  </si>
  <si>
    <t>I6.1.5. Número de estudios y diseños definitivos realizados para mejorar el acceso de agua potable en los barrios urbanos de la ciudad</t>
  </si>
  <si>
    <t>M6.1.5.Realizar al menos 2 estudios y diseños definitivos para mejorar el acceso de agua potable en los barrios urbanos de la ciudad</t>
  </si>
  <si>
    <t>M6.7.4a. Realizar la construcción de la primera etapa del nuevo proyecto del sistema de agua potable de la cabecera parroquial de Guayusa, hasta el año 2027</t>
  </si>
  <si>
    <t>I6.7.4a. Número etapas construidas realizadas del nuevo proyecto del sistema de agua potable de la cabecera parroquial de Guayusa</t>
  </si>
  <si>
    <t>I6.1.6a. Número de estudios y diseños definitivos realizados para mejorar el acceso de agua potable en las cabeceras parroquiales y centros poblados rurales</t>
  </si>
  <si>
    <t>I6.1.6a. Número de estudios y diseños definitivos realizados para mejorar el acceso de agua potable en comunidades rurales</t>
  </si>
  <si>
    <t>I6.1.6b. Número de estudios de repotenciación para mejorar el acceso de agua potable en las cabeceras parroquiales y centros poblados rurales</t>
  </si>
  <si>
    <t>M6.1.6a. Realizar al menos 2 estudios y diseños definitivos para mejorar el acceso de agua potable en las cabeceras parroquiales y centros poblados rurales, hasta el año 2027</t>
  </si>
  <si>
    <t>M6.1.6b. Realizar un estudio de repotenciación para mejorar el acceso de agua potable en las cabeceras parroquiales y centros poblados rurales, hasta el año 2026</t>
  </si>
  <si>
    <t>M6.1.6c. Realizar al menos 4 estudios y diseños definitivos para mejorar el acceso de agua potable en comunidades rurales, hasta el año 2027</t>
  </si>
  <si>
    <t>PY6.7.2. Construcción del sistema de agua potable para el barrio Guadalupe Larriva</t>
  </si>
  <si>
    <t>I6.7.2. Número de sistemas de agua potable construidos para el barrio Guadalupe Larriva</t>
  </si>
  <si>
    <t>PY6.7.2. Construir el sistema de agua potable para el barrio Guadalupe Larriva, hasta el año 2027</t>
  </si>
  <si>
    <t>M6.7.3a. Ejecutar la  operación de 14 sistemas de abastecimiento de agua potable en la zona urbana y rural anualmente, que son manejados por el GAD Municipal hasta el año 2027</t>
  </si>
  <si>
    <t>M6.7.3b. Ejecutar el mantenimiento preventivo y mejoramiento de 14 sistemas de abastecimiento de agua potable en la zona urbana y rural anualmente hasta el año 2027</t>
  </si>
  <si>
    <t xml:space="preserve">PY6.7.3. Programa de operación, mantenimiento y mejoramiento del abastecimiento de agua potable en el cantón (Plan Alcaldía 2023-2027) </t>
  </si>
  <si>
    <t>M6.7.3c Apoyar al menos a 15 juntas de agua potable con acciones de seguimiento, asesoría técnica y apoyo financiero, en cumplimiento de la competencia de dotar de agua potable a la población rural, hasta el año 2027</t>
  </si>
  <si>
    <t>I6.7.3c Número de juntas de agua potable con acciones de seguimiento, asesoría técnica y apoyo financiero, en cumplimiento de la competencia de dotar de agua potable a la población rural</t>
  </si>
  <si>
    <t>M6.7.4a. Contratar consultoría para  repotenciar el sistema de agua potable de la cabecera parroquial de Dayuma para mejorar el servicio y a favor de los grupos de atención prioritaria, hasta el año 2026</t>
  </si>
  <si>
    <t>M6.7.6. Cumplir anualmente con las obligaciones económicas del GADMFO con la Mancomunidad de Agua Potable Río Suno, hasta el año 2027</t>
  </si>
  <si>
    <t>M6.7.5. Construir al menos un sistema de agua potable para  algunas comunidades rurales (las que están dentro de los estudios)  para reducir los tiempos de recolección de agua de las mujeres y grupos de atención prioritaria, hasta el 2027</t>
  </si>
  <si>
    <t>I6.7.5. Número de sistemas de agua potable para  algunas comunidades rurales  para reducir los tiempos de recolección de agua de las mujeres y grupos de atención prioritaria</t>
  </si>
  <si>
    <t>M6.7.7. Realizar en al menos en 3 plantas el mejoramiento de los sistema de automatización control de las plantas de agua potable en la ciudad de El Coca, hasta el año 2027</t>
  </si>
  <si>
    <t>PY6.7.8. Actualización catastral de los usuarios del agua potable y alcantarillado para mejorar el sistema de comercialización  (Plan Alcaldía 2023-2027).</t>
  </si>
  <si>
    <t>M6.7.3a Actualizar la base de datos o catastro de usuarios que consumen los serivicios de agua potable y alcantarillados hasta el año 2025</t>
  </si>
  <si>
    <t>M6.7.3b Reportar mensualmente la prefacturación de agua potable y alcantarillado, hasta el año 2027</t>
  </si>
  <si>
    <t>I6.7.3d. Número de reportes mensuales la prefacturación de agua potable y alcantarillado</t>
  </si>
  <si>
    <t>PY6.8.1. Estudios integrales de aceras, bordillos, capa de rodadura y alcantarillado sanitario y pluvial y reemplazo de tubería de agua potable para dos cabeceras parroquiales, para construir por etapas</t>
  </si>
  <si>
    <t>PY6.8.1. Contratar al menos 2 estudios integrales de aceras, bordillos, capa de rodadura y alcantarillado sanitario y pluvial y reemplazo de tubería de agua potable para dos cabeceras parroquiales, para construir por etapas, hasta el año 2027</t>
  </si>
  <si>
    <t>I6.8.1.  Número de estudios integrales contratados de aceras, bordillos, capa de rodadura y alcantarillado sanitario y pluvial y reemplazo de tubería de agua potable para dos cabeceras parroquiales, para construir por etapas</t>
  </si>
  <si>
    <t>M6.8.3. Dotar de sistemas de alcantarillado sanitario al menos a 4 cabeceras parroquiales, en especial favoreciendo a los grupos de atención prioritaria, hasta el año 2027</t>
  </si>
  <si>
    <t>I6.8.3.  Número de sistemas de alcantarillado sanitario dotados a 4 cabeceras parroquiales, en especial favoreciendo a los grupos de atención prioritaria</t>
  </si>
  <si>
    <t>M6.8.4a. Realizar el mantenimiento del sistema de alcantarillado sanitario de la zona urbana del cantón, anualmente hasta el año 2027.</t>
  </si>
  <si>
    <t>M6.8.4b. Contratar los servicios especializados de succión para limpieza de pozos sépticos de usuarios de la zona urbana, anualmente hasta el año 2027</t>
  </si>
  <si>
    <t xml:space="preserve">I6.8.4b. Número de servicios especializados de succión para limpieza de pozos sépticos de usuarios de la zona urbana, anualmente </t>
  </si>
  <si>
    <t>M6.8.4b. Adquirir un vehículo hidrosuccionador para realizar mantenimientos preventivos y correctivos de los sistemas de alcantarillado y pluvial de la zona urbana, anualmente hasta el año 2025</t>
  </si>
  <si>
    <t>M6.8.4c. Ejecutar los servicios de succión para realizar mantenimientos preventivos y correctivos de los sistemas de alcantarillado y pluvial de la zona urbana, anualmente hasta el año 2027</t>
  </si>
  <si>
    <t>I6.8.4b. Número de vehículos hidrosuccionadores para realizar mantenimientos preventivos y correctivos de los sistemas de alcantarillado y pluvial de la zona urbana</t>
  </si>
  <si>
    <t>I6.8.4c. Número de servicios de succión ejecutados para realizar mantenimientos preventivos y correctivos de los sistemas de alcantarillado y pluvial de la zona urbana</t>
  </si>
  <si>
    <t>M6.8.4d. Optimizar los sistemas de bombeo de al menos 10 estaciones de captación y bombeo  de aguas residuales del sistema de alcantarillado de la ciudad del Coca, hasta el año 2027</t>
  </si>
  <si>
    <t>M6.8.5. Realizar el mantenimiento preventivo y correctivo del sistema de alcantarillado pluvial de la zona urbana del cantón, anualmente hasta el año 2027.</t>
  </si>
  <si>
    <t xml:space="preserve">PY6.8.6. Construcción de sistemas de alcantarillado sanitario y pluvial y cambio de tuberías de agua potable en la zona urbana </t>
  </si>
  <si>
    <t>PG6.9. Construcción de nuevas Unidades básicas de Saneamiento en algunas comunidades rurales (Plan Alcaldía 2023-2027)</t>
  </si>
  <si>
    <t>PY6.1.4. Estudios a los acceso a la ciudad de El Coca (Plan Alcaldía 2023-2027)</t>
  </si>
  <si>
    <t>PY6.1.7. Estudios para la construcción de unidades de saneamiento ambiental en comunas y/o comunidades indígenas ancestrales del cantón (Plan Alcaldía 2023-2027)</t>
  </si>
  <si>
    <t>M6.1.7. Realizar al menos xx estudios para la construcción de unidades de saneamiento ambiental en comunas y/o comunidades indígenas ancestrales del cantón (Plan Alcaldía 2023-2027)</t>
  </si>
  <si>
    <t>PY6.9.2. Construcción de unidades básicas de saneamiento en comunas y/o comunidades indígenas del cantón (Plan Alcaldía 2023-2027)</t>
  </si>
  <si>
    <t>M6.9.2. Ejecutar la construcción de al menos 208 unidades básicas de saneamiento en comunas y/o comunidades indígenas del cantón, hasta el año 2027 (Plan Alcaldía 2023-2027)</t>
  </si>
  <si>
    <t>I6.9.2. Número de unidades básicas de saneamiento en comunas y/o comunidades indígenas del cantón construidas</t>
  </si>
  <si>
    <t>M6.17. Controlar el cumplimiento anual del 25% de frecuencias del transporte intracantonal hasta el año 2027</t>
  </si>
  <si>
    <t>M6.17.1b. Controlar el cumplimiento anual de al menos el 25% de las frecuencias del transporte intracantonal, en las cuales las operadoras de transporte público se comprometen a dar accesibilidad a grupos de atención prioritaria  (niñez y adolescencia, mujeres embarazadas y adultos mayores), hasta el año 2027.</t>
  </si>
  <si>
    <t>M6.17.1a. Controlar el cumplimiento anual de al menos el 50% de las rutas del transporte intracantonal, en las cuales las operadoras de transporte público se comprometen a dar accesibilidad a grupos de atención prioritaria (niñez y adolescencia, mujeres embarazadas y adultos mayores), hasta el año 2027.</t>
  </si>
  <si>
    <t>M6.17.2a. Atender anualmente al menos el 90% de los solicitudes de títulos habilitantes anualmente hasta el año 2027</t>
  </si>
  <si>
    <t>M6.17.2b. Coordinar al menos 20 controles anuales de revisión vehicular complementariamente con la Policía Nacional, hasta el año 2027.</t>
  </si>
  <si>
    <t>M6.18.1a.1. Ejecutar al menos 2500 metros cuadrados anuales de señalización horizontal en el cantón, para mejorar la vialidad y movilidad ciudadana,  hasta el 2027</t>
  </si>
  <si>
    <t>M6.18. Ejecutar demarcacion vial de 12.500 de metros lineales de señalización horizontal, incluye nuevas señalizaciones y mantenimiento de anteriores, hasta el año 2027.</t>
  </si>
  <si>
    <t>M6.18.1a.2.Implementar al menos 50 señaléticas verticales anualmente en el cantón, para mejorar la vialidad y movilidad ciudadana, hasta el 2027</t>
  </si>
  <si>
    <t>M6.18.1b. Mantener operativamente 29 intersecciones de calles en la zona urbana con semáforos operativos para mejorar la movilidad vehicular y ciudadana, hasta el 2027</t>
  </si>
  <si>
    <t>M6.19.1a. Realizar al menos 2 eventos de capacitación en beneficio de transportistas de las operadoras de transporte intracantonal anualmente hasta el año 2027.</t>
  </si>
  <si>
    <t>M6.19.1b. Realizar al menos 2 campañas anualmente de seguridad vial a la ciudadanía el año 2027.</t>
  </si>
  <si>
    <t>M6.19.1c. Realizar al menos 1 campaña anualmente en favor del biciusuario y el uso de ciclovías el año 2027.</t>
  </si>
  <si>
    <t>M6.20.1a. Implementar y poner en funcionamiento un Centro de Revisión Técnica Vehicular, hasta el año 2027</t>
  </si>
  <si>
    <t>M6.20.1b. Gestionar un predio para la operación y funcionamiento de la Dirección de TTTSV, hasta el año 2027</t>
  </si>
  <si>
    <t>M6.20.2a. Realizar al menos 12000 trámites anualmente en matriculación y revisión vehicular, hasta el año 2027</t>
  </si>
  <si>
    <t>M6.19. Incrementar al menos 5 en eventos anuales de capacitación y campañas en beneficio de transportistas, peatones y  biciusuarios, hasta el año 2027</t>
  </si>
  <si>
    <t>M6.20, Realizar el 100%  de trámites de matriculación y revisón de vehículos anualmente, hasta el año 2027</t>
  </si>
  <si>
    <t>Construcciones</t>
  </si>
  <si>
    <t>PG6.2. Programa de regularización de tierras cantonal  (Plan Alcaldía 2023-2027).</t>
  </si>
  <si>
    <t>PY6.2.1. Regularización de asentamientos humanos de hecho en la zona urbana</t>
  </si>
  <si>
    <t>M6.2.1. Regularizar al menos un asentamiento humanos de hecho en el área urbana, hasta el año 2027.</t>
  </si>
  <si>
    <t>M6.2.2. Regularizar al menos uno cabeceras parroquiales, hasta el año 2027</t>
  </si>
  <si>
    <t xml:space="preserve">PY6.3.1. Legalización de predios municipales parroquia urbana </t>
  </si>
  <si>
    <t>PY6.3.2. Legalización de predios municipales cabeceras parroquiales</t>
  </si>
  <si>
    <t>M6.3.1. Legalizar anualmente al menos 100 de predios municipales con posesión, hasta el año 2027.</t>
  </si>
  <si>
    <t>I6.3.1. Número de predios municipales legalizados anualmente con posesión</t>
  </si>
  <si>
    <t>M6.3.1. Legalizar anualmente al menos 30 predios municipales con posesión en cabeceras parroquiales, hasta el año 2027.</t>
  </si>
  <si>
    <t>I6.3.2. Número de predios municipales legalizados anualmente con posesión en cabeceras parroquiales</t>
  </si>
  <si>
    <t>PY6.4.1. Levantamiento planimétrico y topográfico dentro del cantón</t>
  </si>
  <si>
    <t>PG6.3. Programa de Legalización de predios urbanos municipales y de expropiación de predios para equipamiento público y cumplimiento de competencias municipales  (Plan Alcaldía 2023-2027)</t>
  </si>
  <si>
    <t>M6.5.1. Legalizar al menos 75 construcciones urbanas hasta el año 2027</t>
  </si>
  <si>
    <t>M6.5.2. Aprobar al menos 425 permisos para aprobación de planos y permisos de construcción, hasta el año 2027</t>
  </si>
  <si>
    <t>M6.6.1. Actualizar al menos el 90% del catastro de predios urbanos, incluyendo las variables por nacionalidad y discapacidad, hasta el año 2027.</t>
  </si>
  <si>
    <t>M6.6.2. Actualizar al menos el 90% del catastro de predios rurales, áreas comunales, áreas verdes, y deportivas incluyendo las variables por nacionalidad y discapacidad, en cabeceras parroquiales y asentamientos de categoría 3, hasta el año 2027.</t>
  </si>
  <si>
    <t>14 puntos de control</t>
  </si>
  <si>
    <t>I6.14.  Número de puntos de control fijos en los espacios públicos zonales de la ciudad que enfoque de apoyo en seguridad ciudadana a los grupos de atención prioritaria</t>
  </si>
  <si>
    <t>M6.14. Mantener al menos 16 de puntos de control  de espacios públicos zonales de la ciudad que enfoque de apoyo en seguridad ciudadana a los grupos de atención prioritaria, hasta el año 2027</t>
  </si>
  <si>
    <t>M6.14.2a. Apoyar anualmente en seguridad ciudadana en al menos 16 puntos de control fijo del espacio público en zonas urbanas, anualmente hasta el año 2027</t>
  </si>
  <si>
    <t>I6.14.2a. Número de puntos de control control fijo del espacio público en zonas urbanas con apoyo anual en seguridad ciudadana.</t>
  </si>
  <si>
    <t>M6.14.1a. Ejecutar al menos 4 campañas y ferias de vinculación comunitaria y educativa sobre el uso de espacio público y control ambiental, en el año 2027</t>
  </si>
  <si>
    <t>I6.14.1a. Número de campañas y ferias de vinculación comunitaria y educativa sobre el uso de espacio público y control ambiental.</t>
  </si>
  <si>
    <t>M6.14.2b. Mantener al menos 31 puntos de control de los bienes inmuebles (patrimonio) del GAD Municipal, para precautelar la seguridad institucional, hasta el año 2027 (guardianía).</t>
  </si>
  <si>
    <t>M6.14.2d. Incrementar 20 agentes de control (personal operativo) mediante procesos de reubicación del personal municipal y de reclutamiento, en el año 2027</t>
  </si>
  <si>
    <t>PY6.14.4. Implementar procesos de prevención y sanción mediante la aplicación de ordenanzas sobre el control de la contaminación ambiental en el cantón (Plan Alcaldía 2023-2027)</t>
  </si>
  <si>
    <t>M6.14.2c. Realizar un plan de equipamiento anual (movilización, uniformes, armas no letales, motos, etc) para precautelar la seguridad ciudadana en el espacio público, en el año 2027</t>
  </si>
  <si>
    <t>M6.14.2e. Adquisición de un vehículo (camioneta 4x4, doble cabina) para fortalecer el control diurno y nocturno del espacio público, en el año 2027</t>
  </si>
  <si>
    <t>I6.14.2d. Número de vehículos (camioneta 4x4, doble cabina) adquiridos para fortalecer el control diurno y nocturno del espacio públicoo</t>
  </si>
  <si>
    <t>I6.14.2c. Número de planes equipamiento anuales  (movilización, uniformes, armas no letales, motos, etc) para precautelar la seguridad ciudadana en el espacio público</t>
  </si>
  <si>
    <t>PY6.14.3. Implementar procesos de prevención y sanción mediante la aplicación de ordenanzas sobre el uso y control del espacio público  en el cantón (Plan Alcaldía 2023-2027)</t>
  </si>
  <si>
    <t>M6.14.3a. Realizar al menos 2 operativos anuales en el control de patentes y permisos de uso del espacio público en la zona urbana, en el año 2027 (Comisaría Municipal)</t>
  </si>
  <si>
    <t>M6.14.3b. Realizar al menos 20 procesos preventivos de sanción (citaciones) anual por el incumplimiento de las ordenanzas sobre el uso y control del espacio público, en el año 2027 (Comisaría Ambiental)</t>
  </si>
  <si>
    <t>I6.14.3b. Número de procesos preventivos de sanción (citaciones) anual por el incumplimiento de las ordenanzas sobre el uso y control del espacio público</t>
  </si>
  <si>
    <t>M6.14.4a. Realizar al menos 2 operativos anuales en terrenos montosos, en base a la ordenanza 0M-01-2015, en la zona urbana, en el año 2027 (Comisaría Municipal)</t>
  </si>
  <si>
    <t>I6.14.4a. Número operativos anuales realizados en terrenos montosos, en base a la ordenanza 0M-01-2015, en la zona urbana</t>
  </si>
  <si>
    <t>M6.14.4b. Ejecutar al menos 20 citaciones anuales por el incumplimiento de las ordenanzaspor infracciones ambientales municipales, en el año 2027 (Comisaría Ambiental)</t>
  </si>
  <si>
    <t>I6.14.4b. Número de citaciones anuales ejecutadas por el incumplimiento de las ordenanzaspor infracciones ambientales municipales</t>
  </si>
  <si>
    <t>PG6.15. Programa de repotenciación de la infraestructura del sistema de monitoreo, tecnologías y video vigilancia (Plan Alcaldía 2023-2027, 26P)</t>
  </si>
  <si>
    <t>PG6.14. Programa de la gestión operativa para la prevención en seguridad ciudadana y control de los espacios públicos y ornato de la ciudad. (Plan Alcaldía 2023-2027, 29P y 35P)</t>
  </si>
  <si>
    <t>PY6.15.1. Mantenimiento de fibra óptica, alarmas barriales y cámaras de video vigilancia para el departamento de prevención  en seguridad ciudadana perteneciente a la dirección de seguridad y gobernabilidad (Plan Alcaldía 2023-2027)</t>
  </si>
  <si>
    <t>M6.15.1. Realizar mantenimiento de al menos 216 puntos de control durante todo el período, en el año 2027.</t>
  </si>
  <si>
    <t>M6.15.2. Adquirir anualmente al menos 10 nuevos equipos de videovigilancia  para fortalecer la seguridad ciudadana en la zona urbana, hasta el año 2027</t>
  </si>
  <si>
    <t>I6.15.2. Número de nuevos equipos adquiridos anualmente de videovigilancia  para fortalecer la seguridad ciudadana en la zona urbana</t>
  </si>
  <si>
    <t>M6.15.2. Instalar al menos 10 cámaras de videovigilancia en las cabeceras parroquiales que tengan acceso a fibra óptica del cantón, hasta el año 2027</t>
  </si>
  <si>
    <t>PG6.21. Programa de vivienda de interés social  (Plan Alcaldía 2023-2027)</t>
  </si>
  <si>
    <t>PY6.16.1. Formulación del plan cantonal de seguridad y convivencia ciudadana en el cantón (Plan Alcaldía 2023-2027)</t>
  </si>
  <si>
    <t>PY6.21.1. Desarrollar un plan de vivienda en terrenos municipales (al menos 50 viviendas) en conjunto con el MIDUVI</t>
  </si>
  <si>
    <t>M6.21.1a. Realizar al menos una declaratoria de utilidad pública para la construcción de viviendas de interés social con enfoque de igualdad (mujeres jefas de hogar, personas con discapacidad, niñez y adolescencia, adultos mayores), hasta el año 2027</t>
  </si>
  <si>
    <t>M6.21.1a. Número de declaratorias de utilidad pública realizadas para la construcción de viviendas de interés social con enfoque de igualdad (mujeres jefas de hogar, personas con discapacidad, niñez y adolescencia, adultos mayores)</t>
  </si>
  <si>
    <t>M6.21.1b. Aprobar al menos un proyecto de plan y/o planes de vivienda en terrenos municipales entregados al MIDUVI</t>
  </si>
  <si>
    <t>I6.21.1b. Número de proyectos de planes de vivienda aprobados en terrenos municipales entregados al MIDUVI</t>
  </si>
  <si>
    <t>PY6.16.2. Mantenimiento de la infraestructura física de la Dirección de Seguridad y Gobernabilidad (Plan Alcaldía 2023-2027)</t>
  </si>
  <si>
    <t>M6.16.1a. Elaborar un propuesta sobre el plan de seguridad y convivencia ciudadana del cantón, hasta el año 2024</t>
  </si>
  <si>
    <t>M6.16.1b. Formular un plan de seguridad y convivencia ciudadana del cantón, hasta el año 2025</t>
  </si>
  <si>
    <t>M6.16.2. Ejecutar un mantenimiento anual a la infraestructura física de la Dirección de Seguridad y Gobernabilidad, hasta el año 2027</t>
  </si>
  <si>
    <t>I6.16.1a. Número de propuestas realizados sobre el plan de seguridad y convivencia ciudadana del cantón</t>
  </si>
  <si>
    <t>I6.16.2. Número de mantenimientos anuales ejecutados a la infraestructura física de la Dirección de Seguridad y Gobernabilidad</t>
  </si>
  <si>
    <t>M6.16.1c. Generar una propuesta de reforma a la ordenanza del Consejo de Seguridad Ciudadana cantonal , hasta el año 2027</t>
  </si>
  <si>
    <t>I6.16.1b. Número de planes de seguridad y convivencia ciudadana del cantón</t>
  </si>
  <si>
    <t>I6.16.1c. Número de reformas de ordenanzas generadas del Consejo de Seguridad Ciudadana cantonal</t>
  </si>
  <si>
    <t>PG6.16 Programa de Fortalecimiento a la Dirección de Seguridad y Gobernabilidad del Gobierno Autónomo Descentralizado Municipal Francisco de Orellana (25P)</t>
  </si>
  <si>
    <t>PG6.16 Programa de Fortalecimiento a la Dirección de Seguridad y Gobernabilidad del Gobierno Autónomo Descentralizado Municipal Francisco de Orellana (Plan Alcaldía 2023-2027) (25P)</t>
  </si>
  <si>
    <t>M3.1.2a. Promover el desarrollo infantil integral al menos 246 niños y niñas de 1 a 3 años de edad  anualmente hasta el 2027</t>
  </si>
  <si>
    <t>PY3.1.1. Proyecto municipal de erradicación progresiva del trabajo infantil</t>
  </si>
  <si>
    <t>M3.1.4a. Brindar atención integral al menos 70 adultos mayores de la zona urbana del cantón anualmente hasta el 2024</t>
  </si>
  <si>
    <t>M3.1.4b. Realizar la legalización de un terreno para la construcción de un centro de acogida del adulto mayor en la zona urbana hasta el año 2025</t>
  </si>
  <si>
    <t>PY3.1.4. Proyecto de atención integral al adulto mayor - Centro Gerontológico (Plan Alcaldía 2023-2027, 31P)</t>
  </si>
  <si>
    <t>M3.1.4d. Ejecutar mantenimiento de  maquinaria y equipo de fisioterapia para la ejecución de convenios de cooperacióncon el MIES, en proyectos del adulto mayor hasta el año 2026</t>
  </si>
  <si>
    <t>I3.1.4d. Número de mantenimientos de la  maquinaria y equipo de fisioterapia para la ejecución de convenios de cooperacióncon el MIES, en proyectos del adulto mayor</t>
  </si>
  <si>
    <t>I3.1.6. Número de mantenimientos a la infraestructura Centro Gerontológico y/o casa de acogida y adecuación de espacios verdes</t>
  </si>
  <si>
    <t>PY3.1.6. Proyecto de Mantenimiento mejoramiento de la Casa de Acogida y/o Centro Gerontológico  (Plan Alcaldía 2023-2027, 30P)</t>
  </si>
  <si>
    <t>M3.2.1. Fortalecer las capacidades organizativas de al menos 10 asociaciones mediante la asistencia técnica organizativa anualmente hasta el 2027</t>
  </si>
  <si>
    <t>PY3.2.3. Proyecto de mejoramiento de capacidades de participación y liderazgo en la ciudadanía (Plan Alcaldía 2023-2027)</t>
  </si>
  <si>
    <t>M3.2.3a. Crear y fortalecer una Escuela de Liderazgo para formar líderes y lideresas en temas de empoderamiento, respeto a los derechos humanos, acceso equitativo de la participación ciudadana hasta el 2024</t>
  </si>
  <si>
    <t>I3.2.3a. Número de Escuela de Liderazgo creada y fortalecida para formar líderes y lideresas en temas de empoderamiento, respeto a los derechos humanos, acceso equitativo de la participación ciudadana</t>
  </si>
  <si>
    <t>I3.2.3b. Número de personas que participan en la Escuela de Liderazgo para formar líderes y lideresas en temas de empoderamiento, respeto a los derechos humanos, acceso equitativo de la participación ciudadana</t>
  </si>
  <si>
    <t>M3.2.4b. Capacitar al menos 10% del personal de las direcciones de procesos de  valor agregado y que realiza atención a la ciudadanía en transversalización e igualdad de género  hasta el 2027</t>
  </si>
  <si>
    <t>M3.2.4a. Realizar un manual de género institucional para sensibilización del enfoque de igualdad de género hasta el 2025</t>
  </si>
  <si>
    <t>PY3.2.5. Proyecto de capacitación en formación artesanal para personas afectadas por la movilidad humana (migrantes internos y externos) (Plan Alcaldía 2023-2027)</t>
  </si>
  <si>
    <t>M3.2.4c. Realizar al menos dos propuestas para institucionalizar la igualdad de género e incluye ordenanzas y resoluciones administrativas, hasta el 2027</t>
  </si>
  <si>
    <t>PG3.4. Programa de una vida en armonía entre hombres y mujeres</t>
  </si>
  <si>
    <t>I3.2.5. Número de personas capacitadas en formación artesanal y trámites municipales que son afectadas por la movilidad humana (migrantes internos y externos)</t>
  </si>
  <si>
    <t>M3.2.5. Capacitar en formación artesanal y de trámites municipales al menos a 30 personas afectadas por la movilidad humana (migrantes internos y externos) hasta el 2027</t>
  </si>
  <si>
    <t>M3.2.4d. Realizar al menos en uno eventos  anuales de la sensibilización y apoyo a la igualdad de género, hasta el 2027</t>
  </si>
  <si>
    <t>I3.2.4d. Número de eventos  anuales realizados en la sensibilización y apoyo a la igualdad de género</t>
  </si>
  <si>
    <t>PY3.4.2. Fortalecimiento de casa de acogida para apoyar a las víctimas de violencia (Plan Alcaldía 2023-2027)</t>
  </si>
  <si>
    <t>PY3.4.1. Proyecto de sensibilización de no violencia a la mujer y familia (Plan Alcaldía 2023-2027)</t>
  </si>
  <si>
    <t>PY7.2.1. Plan de equipamiento y mejoramiento del sistema informático del GAD Municipal</t>
  </si>
  <si>
    <t>PG7.2. Optimización del sistema informático para mejorar el servicio de atención a la ciudadanía (Plan Alcaldía 2023-2027)</t>
  </si>
  <si>
    <t>M7.2.2a. Implementación de al menos el 70% del correo electrónico de los empleados de la LOSEP GAD Municipal , hasta el año 2027.</t>
  </si>
  <si>
    <t>M7.2.1a. Ejecutar del plan de equipamiento del sistema informático, hasta el año 2027.</t>
  </si>
  <si>
    <t>M7.2.1b. Ejecutar del plan de mantenimiento del sistema informático, hasta el año 2027.</t>
  </si>
  <si>
    <t>M7.2.1c. Adquirir y renovación de licenciamiento con al menos un proceso de contratación público, hasta el año 2027.</t>
  </si>
  <si>
    <t>M7.2.2b. Mantener los 80 mbps de banda de servicios de internet para GAD Municipal , hasta el año 2027.</t>
  </si>
  <si>
    <t>PG7.2. Optimización del sistema electromecánico y capacitación en compras públicas (Plan Alcaldía 2023-2027)</t>
  </si>
  <si>
    <t>M7.2.3. Ejecución de al menos un evento de capacitación en actualización  de los formularios de compras públicas, hasta el año 2024</t>
  </si>
  <si>
    <t>M7.2.4a. Mantenimiento de al menos el 50% de los equipos electromecánicos del GAD Municipal hasta el año 2027</t>
  </si>
  <si>
    <t>M7.2.4b. Realizar procesos de protección de los equipos, maquinaria y bienes municipales del GAD Municipal hasta el año 2027</t>
  </si>
  <si>
    <t>PG7.1. Fortalecimiento de las capacidades institucionales del GADMFO</t>
  </si>
  <si>
    <t>PY7.1.1. Proyecto de capacitación  en protocolos PIAV a servidores del GADMFO</t>
  </si>
  <si>
    <t>PY7.1.2. Ejecutar proyecto de capacitación a servidores públicos del GADMFO</t>
  </si>
  <si>
    <t xml:space="preserve">I7.1.2a. Porcentaje de servidores públicos capacitados en diferentes para mejorar la atención al público, conocimiento de competencias de cada área, considerando la equidad de género, anualmente </t>
  </si>
  <si>
    <t xml:space="preserve">I7.1.2b. Porcentaje de servidores públicos capacitados en diferentes para mejorar la atención al público, conocimiento de competencias de cada área, considerando la equidad de género, anualmente </t>
  </si>
  <si>
    <t>PY7.1.3. Actualizar reglamento orgánico de procesos del GADMFO para delimitar productos y responsabilidad de cada área</t>
  </si>
  <si>
    <t>M7.1.3a. Realizar propuesta de nuevo reglamento orgánico de procesos del GADMFO, hasta el año 2025</t>
  </si>
  <si>
    <t>300 servidores municipales protocolos PIAVS</t>
  </si>
  <si>
    <t>PY7.1.4. Efectuar la contratación del talento humano en los proyecto de cooperación interinstitucional</t>
  </si>
  <si>
    <t xml:space="preserve">M7.1.2a. Capacitar al menos al 30% anual de servidores públicos capacitados en diferentes para mejorar la atención al público, conocimiento de competencias de cada área y otras temáticas, considerando la equidad de género, anualmente, hasta el año 2027 </t>
  </si>
  <si>
    <t xml:space="preserve">M7.1.2b. Capacitar al menos al 30% anual de servidores públicos capacitados en seguridad y salud ocupacional, considerando la equidad de género, anualmente, hasta el año 2027 </t>
  </si>
  <si>
    <t>M7.1.4a. Contratar al menos el 80% talento humano en todos los proyectos de cooperación interinstitucional, de acuerdo a los parámetros establecidos por la LOPICTEA hasta el año 2027</t>
  </si>
  <si>
    <t>Seguridad y Salud Ocupacional</t>
  </si>
  <si>
    <t>Administración de Talento Humano</t>
  </si>
  <si>
    <t xml:space="preserve">I7.1. Porcentaje de servidores públicos capacitados en diferentes temáticas para mejorar la atención al público, seguridad y salud ocupacional, conocimiento de competencias de cada área y otras temáticas, considerando la equidad de género, anualmente </t>
  </si>
  <si>
    <t>PY7.3.1. Formulación, elaboración y ejecución del plan de gestión de cooperación internacional del GADMFO</t>
  </si>
  <si>
    <t>MY7.3.1a. Elaborar un plan de gestión de cooperación internacional del GADMFO, hasta el año 2024</t>
  </si>
  <si>
    <t>MY7.3.1b. Ejecutar el 100% del plan de gestión de cooperación internacional del GADMFO, hasta el año 2027</t>
  </si>
  <si>
    <t>PG8.1.  Fortalecimiento del Índice de Capacidad Operativo (ICO), componente de participación ciudadana</t>
  </si>
  <si>
    <t>PG8.2. Fortalecimiento de las herramientas de difusión de información municipal.</t>
  </si>
  <si>
    <t>PY8.2.1. Gestión y mejoramiento de la página web.</t>
  </si>
  <si>
    <t>M8.2.1a. Contar con al menos 65000 visitas anualmente en la página web optimizada y con nuevos contenidos, hasta el año 2027.</t>
  </si>
  <si>
    <t>M8.2.1b. Contratar el mejoramiento de la página web institucional con nuevos contenidos, hasta el año 2025.</t>
  </si>
  <si>
    <t>I8.2.3. Número redes sociales mantenidas en funcionamiento con contenidos actualizados por año</t>
  </si>
  <si>
    <t>M8.2.2.Ejecutar al menos 2 campañas comunicacionales anualmente, hasta el año 2027.</t>
  </si>
  <si>
    <t>M8.2.3. Mantener en funcionamiento al menos 4 redes sociales con contenidos actualizados por año, hasta el año 2027.</t>
  </si>
  <si>
    <t>M8.1b. Realizar planes de acción para mejorar los mecanismos de participación ciudadana y control social</t>
  </si>
  <si>
    <t>M8.1a. Incrementar en 0,30 el puntaje en la calificación del ICO hasta el año 2027</t>
  </si>
  <si>
    <t>PY8.1.2.Apoyo metodológico y logístico del proceso de Rendición de cuentas.</t>
  </si>
  <si>
    <t>PY8.1.1. Apoyo metodológico y logístico del proceso Presupuesto participativo.</t>
  </si>
  <si>
    <t>M8.1.5. Incrementar en 0,30% la calificación del ICO, del componente de participación ciudadana, hasta el año 2027.</t>
  </si>
  <si>
    <t>M8.1.3b. Realizar 10 eventos anual de socialización de la ordenanza del sistema de participación ciudadana cantonal y/o cualquier mecanismo de participación ciudadana, hasta el año 2027</t>
  </si>
  <si>
    <t>PY8.1.3. Proyecto de actualización y/o revisión de la normativa local del sistema de participación ciudadana.</t>
  </si>
  <si>
    <t>M3.2.2c. Dar mantenimiento a la infraestructura de la Casa taller hasta el 2025.</t>
  </si>
  <si>
    <t>I3.1.6. Número de mantenimientos a la infraestructura de la Casa Taller</t>
  </si>
  <si>
    <t>M3.1.2b. Adecuar y realizar el mantenimiento del mobiliario de al menos 2 CDI para promover el desarrollo infantil de niñas y niños de 1 año a 3 años, hasta el año 2027</t>
  </si>
  <si>
    <t xml:space="preserve">I3.1.2b. Número de mobiliarios mantenidos de los CDI adecuada y realizados para promover el desarrollo infantil de niñas y niños de 1 año a 3 años </t>
  </si>
  <si>
    <t>I3.4.2. Numero de fortalecimiento de un espacio recreativo y el funcionamiento de un equipo de protección legal en la casa de acogida Fundación Aylluwarmikuna</t>
  </si>
  <si>
    <t>PY3.3.3. Proyecto de fortalecimiento y formación artística intergeneracional con enfoque de igualdad</t>
  </si>
  <si>
    <t>M3.3.3. Fortalecer las habilidades artísticas de al menos 150 personas de los grupos de atención prioritaria anualmente hasta el año 2027</t>
  </si>
  <si>
    <t xml:space="preserve">I3.3.3.  Número de personas de los grupos de atención prioritaria fortalecidas en habilidades artísticas  anualmente </t>
  </si>
  <si>
    <t>Falta definir proyecto de contenirización y clasificación diferenciadas</t>
  </si>
  <si>
    <t>PG3.5. Consejo Cantonal de Protección de Derechos</t>
  </si>
  <si>
    <t>I3.5. Número de procesos de formulación transversalización, observancia, seguimiento y evaluación de la política pública desarrollados, anualmente.</t>
  </si>
  <si>
    <t>PG3.6. Protección y restitución de derechos con orientación a conglomerados específicos de personas de los grupos de atención prioritaria (Junta Cantonal de Protección de Derechos)</t>
  </si>
  <si>
    <r>
      <t>Fuente</t>
    </r>
    <r>
      <rPr>
        <sz val="9"/>
        <color theme="1"/>
        <rFont val="Calibri"/>
        <family val="2"/>
        <scheme val="minor"/>
      </rPr>
      <t>:  Talleres de trabajo con Direcciones Municipales, julio 2024</t>
    </r>
  </si>
  <si>
    <t>I3.4.1b. Número de eventos  anuales realizados en la sensibilización y apoyo a la igualdad de género</t>
  </si>
  <si>
    <t>PY3.5.1. Proyecto fortalecimiento y funcionamiento del Consejo Cantonal de Protección de Derechos de Francisco de Orellana.</t>
  </si>
  <si>
    <t>I3.5.1a. Número de políticas públicas para protección y atención formuladas y transversalizadas con énfasis a grupos de atención prioritaria anualmente</t>
  </si>
  <si>
    <t>I3.5.1b. Número de procesos de observancia, seguimiento y evaluación de la política pública desarrollados para protección y atención con énfasis a grupos de atención prioritaria anualmente</t>
  </si>
  <si>
    <t>PY3.6.1. Proyecto de prevención, intervención y restitución de derechos de la niñez y adolescencia, mujeres víctimas de violencia y adultos mayores.</t>
  </si>
  <si>
    <t>PY3.6.1a. Disponer al menos 9000 medidas administrativas de protección de derechos hasta el año 2027</t>
  </si>
  <si>
    <t xml:space="preserve">I3.6.1a. Número de medidas administrativas dispuestas de protección de derechos anualmente </t>
  </si>
  <si>
    <t>PY3.6.1b. Atención al menos a 2000 personas anualmente en apoyo psicológico, trabajo social y otras actividades de asesoramiento hasta el año 2027</t>
  </si>
  <si>
    <t xml:space="preserve">I3.6.1b. Número de personas en apoyo psicológico, trabajo social y otras actividades de asesoramiento </t>
  </si>
  <si>
    <t>M8.1.1a. Realizar el documento de metodología del proceso de presupuesto participativo anualmente, hasta el año 2027</t>
  </si>
  <si>
    <t>M8.1.1b. Ejecutar el apoyo logístico del proceso de presupuesto participativo anualmente, hasta el año 2027</t>
  </si>
  <si>
    <t>I8.1.1a. Número de documentos de metodología del proceos de presupuesto participativo realizado anualmente</t>
  </si>
  <si>
    <t>I8.1.1b. Número de apoyo logístico ejecutado del proceso de presupuesto participativo anualmente</t>
  </si>
  <si>
    <t>M8.1.2a. Elaboración informe definitivo de rendición de cuentas anualmente, hasta el año 2027</t>
  </si>
  <si>
    <t>M8.1.2c. Recopilar la información del formulario  de rendición de cuentas del GADMFO anualmente de acuerdo a la reglamento de rendición de cuentas, hasta el año 2027</t>
  </si>
  <si>
    <t>I8.1.2a. Número de informes definitivos elaborados de rendición de cuentas ejecutado anualmente</t>
  </si>
  <si>
    <t>M8.1.2b. Formular 3 propuestas anuales de resoluciones administrativas sobre el proceso de rendición de cuentas (inicio y aprobación de informes) anualmente, hasta el año 2027</t>
  </si>
  <si>
    <t>I8.1.2b. Número de propuestas anuales de resoluciones administrativas formuladas sobre el proceso de rendición de cuentas anualmente</t>
  </si>
  <si>
    <t>I8.1.2c. Número de recopilaciones de la información del formulario  de rendición de cuentas del GADMFO anualmente de acuerdo a la reglamento de rendición de cuentas</t>
  </si>
  <si>
    <t>M8.1.3a. Presentar una propuesta de actualización de la normativa local del sistema de participación y control social cantonal hasta el año 2024</t>
  </si>
  <si>
    <t>I8.1.3a. Número de propuesta de actualización de la normativa local del sistema de participación y control social cantonal</t>
  </si>
  <si>
    <t>I8.1.3b. Número de eventos de socialización anualmente realizados de la ordenanza del sistema de participación ciudadana cantonal</t>
  </si>
  <si>
    <t>I8.1.4a. Número de compilaciones y publicaciones mensuales de la LOTAIP realizadas, según el artículo 19 y 24</t>
  </si>
  <si>
    <t>I8.1.4b. Número de informes anuales realizado de la LOTAIP y acceso a la información pública, según el artículo 11</t>
  </si>
  <si>
    <t>I8.1.4c. Número de publicaciones mensuales ejecutadas de transparencia activa en el portal de transparencia de la DPE</t>
  </si>
  <si>
    <t>I8.2.1b. Número de contrataciones para mejoramiento de la página web institucional con nuevos contenidos</t>
  </si>
  <si>
    <t>PY8.1.6. Registro de autoridades, organizaciones sociales e instituciones públicas cantonales  del sistema de participación ciudadana y control social</t>
  </si>
  <si>
    <t>M8.1.6. Actualizar 2 veces al año el registro de autoridades, organizaciones sociales e instituciones públicas cantonales  del sistema de participación ciudadana y control social , hasta el año 2027</t>
  </si>
  <si>
    <t>I8.1.6. Número de veces actualizadas de la base de datos de organizaciones sociales e instituciones públicas cantonales del sistema de participación ciudadana y control social anualmente</t>
  </si>
  <si>
    <t>I8.1.4d. Número de publicaciones mensuales ejecutadas de transparencia activa en el link de transparencia del GADMFO</t>
  </si>
  <si>
    <t>PY8.1.4. Mejoramiento y procesamiento de la información de Transparencia Activa, según la LOTAIP, según artículo 19 y 24</t>
  </si>
  <si>
    <t>I5.2. Número de visitantes recibidos en el  Centro de Tenencia de Fauna Silvestre COCA ZOO, satisfechos.</t>
  </si>
  <si>
    <t>I8.1a. Valor del puntaje incrementado en la calificación del Indice de Capacidad Operativa.</t>
  </si>
  <si>
    <t>I8.1b. Número de planes de acción realizados para mejorar los mecanismos de participación ciudadana y control social</t>
  </si>
  <si>
    <t>PG7.2a. Optimización del sistema informático para mejorar el servicio de atención a la ciudadanía (Plan Alcaldía 2023-2027)</t>
  </si>
  <si>
    <t>PG7.2b. Optimización del sistema electromecánico (Plan Alcaldía 2023-2027)</t>
  </si>
  <si>
    <t xml:space="preserve">I7.2b. Porcentaje de los equipos electromecánicos mantenidos del GAD Municipal </t>
  </si>
  <si>
    <t>I7.2a. Número de planes anuales ejecutados de optimización del sistema infórmatico</t>
  </si>
  <si>
    <t>M7.2a. Ejecutar dos planes anuales de optimización del sistema infórmatico hasta el año 2027</t>
  </si>
  <si>
    <t xml:space="preserve">M7.2b. Porcentaje de los equipos electromecánicos mantenidos del GAD Municipal </t>
  </si>
  <si>
    <t>M7.4. Implementar el 100% del sistema de información local hasta el año 2027.</t>
  </si>
  <si>
    <t>M7.3. Incrementar en 10% el índice de cumplimiento del SIGAD respecto al año 2022, hasta el año 2027.</t>
  </si>
  <si>
    <t>M4.1a. Alcanzar el 100% de animales de bienestar animal en el proceso de sacrificio, hasta el año 2027.</t>
  </si>
  <si>
    <t>M4.1b. Alcanzar el 100% de las canales  transportados en una cadena de frío de alta calidad, hasta el año 2027.</t>
  </si>
  <si>
    <t>M4.2. Incrementar al menos 1 has de superficie ampliada del área del cementerio municipal general Victoria, mediante un estudio de ampliación del cementerio, hasta el año 2026</t>
  </si>
  <si>
    <t>M4.2.1b. Entrega del terreno en comodato para el funcionamiento del Centro Forense en el cantón, manejado por el Servicio Nacional  de Investigación en Medicinal Legal y Ciencias Forenses, hasta el año 2026</t>
  </si>
  <si>
    <t>M4.3. Fortalecer al menos 160 iniciativas de economía popular y solidaria, incluye unidades productivas individuales, hasta el año 2027</t>
  </si>
  <si>
    <t>M5.1.1b. Elaborar y gestionar la aprobación del Plan de Desarrollo Cantonal Turístico, hasta el año 2026</t>
  </si>
  <si>
    <t>M5.1.5a. Contratar consultoría para construir al menos un centro 1 turístico hasta el año 2026</t>
  </si>
  <si>
    <t>PY5.2.3. Proyecto de cooperación nacional e internacional para buscar financiamiento al Centro de Fauna Silvestre COCA ZOO y otras actividades de conservación</t>
  </si>
  <si>
    <t>M5.2.2. Realizar anualmente un proyecto de cooperción nacional e internacional para el Centro de Fauna Silvestre y otras actividades de conservación anualmente, hasta el año 2027</t>
  </si>
  <si>
    <t xml:space="preserve">I5.2.2. Número de proyectos de cooperción nacional e internacional realizados para el Centro de Fauna Silvestre y otras actividades de conservación anualmente </t>
  </si>
  <si>
    <t>M6.1.1. Contratar consultoría para realizar estudios y diseños de la  construcción del parque lineal de la zona urbana del cantón Francisco de Orellana, con accesibilidad a los grupos de atención prioritaria hasta el año 2025 (Plan Alcaldía 2023-2027)</t>
  </si>
  <si>
    <t>M6.1.3. Elaborar al menos 15 proyectos anuales de estudios, diseños y/o actualizaciones de estudios y diseños de acuerdo con competencias y funciones municipales y pedidos de la ciudadanía hasta el año 2027</t>
  </si>
  <si>
    <t>PG6.21. Programa de vivienda de interés social (Plan Alcaldía 2023-2027)</t>
  </si>
  <si>
    <t>M7.1. Capacitar al menos al 60% anual de servidores públicos capacitados en diferentes para mejorar la atención al público, seguridad y salud ocupacional, conocimiento de competencias de cada área y otras temáticas, considerando la equidad de género, anualmente hasta el año 2027</t>
  </si>
  <si>
    <t>M6.2. Aprobar el 100% de los asentamientos informales hasta el año 2027 (urbano y rural).</t>
  </si>
  <si>
    <t>3  A. Informales urganos; 3 cabeceras parroquiales (La Belleza, Dayuma, El Dorado)</t>
  </si>
  <si>
    <t>M6.4.1 Realizar 500 levantamientos planimetricos y topograficos para apoyar procesos de legalización, resolución de conflictos de linderos y proyectos municipales, hasta el año 2027</t>
  </si>
  <si>
    <t>M6.4. Cumplir con al menos el 90% de levantamientos planimetricos y topograficos realizados para apoyar procesos de legalización, resolución de conflictos de linderos y proyectos municipales hasta el año 2027</t>
  </si>
  <si>
    <t>M6.5. Aprobar y legalizar 500 construcciones en suelo urbano, hasta el año 2027.</t>
  </si>
  <si>
    <t>M6.6. Mantener al menos el 90% de los predios catastrados y actualizados anualmente, hasta el año 2027.</t>
  </si>
  <si>
    <t>M6.8.6. Construir al menos un nuevo sistemas de alcantarillado sanitario y pluvial y cambio de tuberías de agua potable en la zona urbana  hasta 2026</t>
  </si>
  <si>
    <t>M6.9.1. Incrementar al menos 42 Unidades Básicas de Saneamiento,  con enfoques de igualdad, hasta el año 2025.</t>
  </si>
  <si>
    <t>I6.9.1. Número de Unidades Básicas de Saneamiento construidas,  con enfoques de igualdad,</t>
  </si>
  <si>
    <t>M6.15 Adquirir al menos 60 nuevos equipos para la repotenciación de la infraestructura del sistema de monitoreo, tecnologías y video vigilancia, hasta el año 2024.</t>
  </si>
  <si>
    <t>M6.9. Construir 250 unidades básicas de saneamiento en predios rurales en tierras comunales indígenas hasta el año 2027.</t>
  </si>
  <si>
    <t xml:space="preserve">I6.9. Número de unidades básicas de saneamiento construidas en predios rurales en tierras comunales indígenas </t>
  </si>
  <si>
    <t>M6.10. Mantener el 75% de luminarias operativas en los espacios públicos anualmente, hasta el año 2027.</t>
  </si>
  <si>
    <t>M6.11. Mantener al menos 7 espacios públicos y sociales, hasta el año 2027.</t>
  </si>
  <si>
    <t>I6.12.6. Número de infraestructuras comunitarias construidas en comunidades urbanas y rurales del cantón, con enfoque de igualdad</t>
  </si>
  <si>
    <t>PY6.12.10. Proyecto de construcción de áreas de recreación y/o parques en las cabeceras parroquiales (Plan Alcaldía 2023-2027)</t>
  </si>
  <si>
    <t>M6.12.10. Construir al menos dos áreas de recreación y/o parques en las cabeceras parroquiales , para el uso y acceso de los grupos de atención prioritaria, hasta el año 2027</t>
  </si>
  <si>
    <t>I6.12.10. Número de áreas de recreación y/o parques en las cabeceras parroquiales , para el uso y acceso de los grupos de atención prioritaria</t>
  </si>
  <si>
    <t>M6.12. Construir 13 espacios públicos y/o sociales para el año 2027 (áreas de recreación, parques, canchas deportivas y casas talleres).</t>
  </si>
  <si>
    <t>60 km asfalto y adoquinado</t>
  </si>
  <si>
    <t>M6.12.6. Construir al menos dos infraestructura comunitarias en comunidades urbanas y rurales del cantón, con enfoque de igualdad, hasta el año 2025</t>
  </si>
  <si>
    <t>M6.13.1. Ampliar en 4 kilómetros nuevos de vías de acceso a la ciudad de El Coca, vía a Lago Agrio y Loreto, a 8 carriles, hasta el 2027.</t>
  </si>
  <si>
    <t>sin plan de seguridad</t>
  </si>
  <si>
    <t>4800  metros de señalización</t>
  </si>
  <si>
    <t>3 eventos anuales</t>
  </si>
  <si>
    <t>I6.7. Número de medidores de agua potable incrementados urbano y rural cantonal</t>
  </si>
  <si>
    <t>13025 medidores de agua potable zona urbana y 2106 medidores agua potable zona rural</t>
  </si>
  <si>
    <t>I6.8. Número de conexiones de alcantarillado sanitario incrementados urbano y rural cantonal</t>
  </si>
  <si>
    <t>M6.7. Incrementar en 1000 medidores la cobertura de agua potable urbano y rural, hasta el año 2027.</t>
  </si>
  <si>
    <t>M6.8. Incrementar en 500 medidores la cobertura de alcantarillado sanitario cantonal cantonal, hasta el año 2027.</t>
  </si>
  <si>
    <t>9.455 conexiones domiciliarias de alcantarillado sanitario</t>
  </si>
  <si>
    <t>51 unidades de saneamiento básico construidas en el año 2020</t>
  </si>
  <si>
    <t xml:space="preserve">1 construido (Paseo Napo) </t>
  </si>
  <si>
    <t>7 públicos mantenidos</t>
  </si>
  <si>
    <t>1 (Plan Casa para todos)</t>
  </si>
  <si>
    <t>I6.21. Número de convenios de cooperación para ejecutar un Plan de Vivienda de Interés Social suscritos con el MIDUVI.</t>
  </si>
  <si>
    <t>M6.21. Suscribir al menos un convenio de cooperación con el MIDUVI para ejecutar un Plan de Vivienda de Interés Social, hasta el año 2027.</t>
  </si>
  <si>
    <t>M6.3. Legalizar 650 de los predios urbanos y rurales, hasta el año 2027.</t>
  </si>
  <si>
    <t>I6.16 Número de planes de seguridad ciudadana formulados y ejecutados</t>
  </si>
  <si>
    <t>M6.16 Formular y ejecutar el plan de seguridad ciudadana para el cantón con enfoque de igualdad, hasta el año 2027</t>
  </si>
  <si>
    <t>PG8.3. Fortalecimiento de la transparencia e información pública municipal.</t>
  </si>
  <si>
    <t>M8.2. Fortalecer 3 herramientas comunicacionales de difusión , anualmente, hasta el año 2027.</t>
  </si>
  <si>
    <t>M8.3. Cumplir con la presentación del informe de cumplimiento del acceso a la información pública y transparencia municipal, de acuerdo a lo que indica la Nueva LOTAIP, hasta el año 2024.</t>
  </si>
  <si>
    <t>I8.3. Número de informes anuales de cumplimiento del acceso a la información pública y transparencia municipal, de acuerdo a lo que indica la Nueva LOTAIP</t>
  </si>
  <si>
    <t>PG7.3. Fortalecer la Planificación institucional (Plan Alcaldía 2023-2027)</t>
  </si>
  <si>
    <t>PY7.3.3. Gestión de la planificación estratégica institucional del GADMFO</t>
  </si>
  <si>
    <t>M7.3.3. Número de planes estratégicos formulados y ejecutados institucional del GADMFO</t>
  </si>
  <si>
    <t>1 informe anual de acceso a la información pública y transparencia</t>
  </si>
  <si>
    <t>M1.3. Efectuar el menos el 85% de la regularización, prevención y monitoreo de proyectos municipales, hasta el año 2027</t>
  </si>
  <si>
    <t>M1.5. Mantener el 90% de la superficie de las áreas verdes del cantón, anualmente hasta el año 2027.</t>
  </si>
  <si>
    <t>M1.4. En al menos 11 parroquias del cantón Francisco de Orellana se ejecuta el Plan de Gestión Integral de residuos y desechos sólidos, hasta el año 2027.</t>
  </si>
  <si>
    <t>Definir el proyecto de corredores ecológicos, que esta en convenio con CI</t>
  </si>
  <si>
    <t>PY6.3.3. Declaratoria de utilidad pública de predios destinados para equipamiento público</t>
  </si>
  <si>
    <t>M6.3.3 Realizar la declaratoria de utilidad pública de al menos un predios para equipamiento público y cumplimiento de competencias municipales , hasta el año 2027</t>
  </si>
  <si>
    <t>PY6.11.2.Mantenimiento de espacios deportivos de las cabeceras parroquiales</t>
  </si>
  <si>
    <t>I6.11.2. Número de espacios deportivos mantenidos en las cabeceras parroquiales</t>
  </si>
  <si>
    <t>PY6.12.2. Construcción del Parque Lineal del barrio Nuevo Coca - Río Payamino</t>
  </si>
  <si>
    <t>PY6.13.11. Asfaltado de las calles de las cabeceras Parroquiales</t>
  </si>
  <si>
    <t>M6.13.11. Número de kilómeros de calles asfaltadas en las cabeceras parroquiales</t>
  </si>
  <si>
    <t>PG3.7. Intervención y atención a víctimas de violencia de género</t>
  </si>
  <si>
    <t>PY3.4.3. Implementación de infraestructura tecnológica que articula los sistemas de prevención, atención y protección integral para la erradicación de la violencia de género en Francisco de Orellana (Plan Alcaldía 2023-2027)</t>
  </si>
  <si>
    <t>I3.4.3a. Numero desistema tecnológico integrado que articule los sistemas de prevención, atención y protección integral para la erradicación de la violencia de género en Francisco de Orellana</t>
  </si>
  <si>
    <t>M3.4.3b. Generar una ordenanza que articule el sistema tecnológico integrado y el sistema automatizado para la erradicación de la violencia de género en Francisco de Orellana , hasta el 2026</t>
  </si>
  <si>
    <t>M3.4.3a. Contar con un sistema tecnológico integrado que articule los sistemas de prevención, atención y protección integral para la erradicación de la violencia de género en Francisco de Orellana , hasta el 2026</t>
  </si>
  <si>
    <t>PY3.7.2. Atención al menos a 500 personas víctimas de violencia de género anualmente con asesoría legal,  psicológica, trabajo social y otras actividades de acompañamiento hasta el año 2027</t>
  </si>
  <si>
    <t xml:space="preserve">I3.7.2. Nümero de personas atendidas en apoyo psicológico, trabajo social y otras actividades de asesoramiento </t>
  </si>
  <si>
    <t>M3.7.1b. Implementación del centro atención integral (equidad y justicia) hasta el año 2025</t>
  </si>
  <si>
    <t>I3.7.1b. Porcentaje de Implementación del centro de equidad y justicia</t>
  </si>
  <si>
    <t>I3.4.a. Número de campañas de prevención y erradicación de la violencia de género contra las mujeres, dirigidas a la comunidad</t>
  </si>
  <si>
    <t>M3.4.1b. Realizar al menos en un evento  anual de la sensibilización sobre la prevención de violencia de género, la mujer y la familia, hasta el 2027</t>
  </si>
  <si>
    <t>M3.4.a. Promover 3 campañas de prevención y erradicación de la violencia de género contra las mujeres, dirigidas a la comunidad, hasta el 2027</t>
  </si>
  <si>
    <t>M3.4.3b. Generar una ordenanza que articule el sistema tecnológico integrado y el sistema automatizado para la erradicación de la violencia de género en Francisco de Orellana</t>
  </si>
  <si>
    <t>I3.4. Número de sensibilizan, capacitan y reciben apoyo para contrarrestar la violencia de género</t>
  </si>
  <si>
    <t>M3.4. Sensibilizar, capaciar y dar apoyo a 300 personas para contrarrestar la violencia de género el año 2027.</t>
  </si>
  <si>
    <t xml:space="preserve">I3.7.1a. Número de personas sensibilizadas y capaciatadas sobre violencia de género </t>
  </si>
  <si>
    <t>M3.5.1b. Desarrollar al menos 2 procesos de observancia, seguimiento y evaluación de la política pública para protección y atención con énfasis a grupos de atención prioritaria anualmente, hasta el año 2024.</t>
  </si>
  <si>
    <t>M3.1.1. Restituir los derechos de al menos 80 niños, niñas y adolescentes de 5 a 17 años en condición de trabajo infantil anualmente hasta el 2027</t>
  </si>
  <si>
    <t>M3.4. Desarrollar al menos 4  procesos de formulación, transversalización, observancia, seguimiento y evaluación de la política pública, anualmente hasta el año 2027.</t>
  </si>
  <si>
    <t>M3.2.2a. Fortalecer las habilidades y destrezas de al menos 150 emprendedores en cursos de panadería, pastelería, gastronomía, corte y confección, belleza y artes visuales hasta el 2027</t>
  </si>
  <si>
    <t>M3.1.6. Dar mantenimiento a la infraestructura Centro Gerontológico y/o casa de acogida y adecuación de espacios verdes hasta el 2026</t>
  </si>
  <si>
    <t>M3.1.5. Brindar atención integral al menos 578 adultos mayores de la zona urbana marginal y rural del cantón anualmente hasta el 2027</t>
  </si>
  <si>
    <t>M3.3. Al menos 600 personas participan en las actividades artísticas y de recreación deportiva anualmente hasta el año 2027.</t>
  </si>
  <si>
    <t>M3.2.3b. Participan al menos 20 personas en la Escuela de Liderazgo para formar líderes y lideresas en temas de empoderamiento, respeto a los derechos humanos, acceso equitativo de la participación ciudadana hasta el 2024</t>
  </si>
  <si>
    <t>M3.4.2. Apoyar el fortalecimiento de un espacio recreativo y el funcionamiento de un equipo de protección legal en la casa de acogida Fundación Aylluwarmikuna, hasta el 2024</t>
  </si>
  <si>
    <t>M3.1. Atender al menos 1058 personas de los grupos de atención prioritaria  anualmente, considerando los enfoques de igualdad, hasta el año 2027.</t>
  </si>
  <si>
    <t>M3.2. Al menos 600 personas participan en los proyectos de género e inclusión social anualmente, hasta el año 2027.</t>
  </si>
  <si>
    <t>M2.2. Desarrollar al menos 80 eventos científicos y de promoción del hábito lector, hasta año el 2027.</t>
  </si>
  <si>
    <t>M2.3. Ejecutar al menos 290 eventos artísticos y educativos, considerando los enfoques de igualdad, hasta el año 2027.</t>
  </si>
  <si>
    <t>M2.1. Salvaguardar al 90% el patrimonio arqueológico custodiado por el MACCO EP, anualmente hasta el año 2027.</t>
  </si>
  <si>
    <t>PG6.19. Programa de capacitación y concientización de tránsito y transporte (Plan Alcaldía 2023-2027)</t>
  </si>
  <si>
    <t xml:space="preserve">I6.3.3 Número de predios con declaratoria de utilidad pública para equipamiento público y cumplimiento de competencias municipales </t>
  </si>
  <si>
    <t>M6.8.2. Construir el alcantarillado pluvial,  aceras, bordillos, adoquinado y mejoramiento del alcantarillado sanitario de la cabecera parroquial García Moreno, hasta el año 2023.</t>
  </si>
  <si>
    <t>FISICO AMBIENTAL</t>
  </si>
  <si>
    <t>SISTEMAS</t>
  </si>
  <si>
    <t>PY8.3.1. Mejoramiento y procesamiento de la información de Transparencia Activa, según la LOTAIP, según artículo 19 y 24</t>
  </si>
  <si>
    <t>M8.1.4a. Realizar 12 compilaciones y publicaciones mensuales de la la transparencia activa según la LOTAIP, según lo estipulado el artículo 19 y 24, hasta el año 2024</t>
  </si>
  <si>
    <t>M8.1.4b. Realizar un informe anual de la LOTAIP y acceso a la información pública, según el artículo 11, hasta el año 2024</t>
  </si>
  <si>
    <t>M8.1.4c. Ejecutar la publicación mensual de transparencia activa en el portal de transparencia de la DPE, hasta el año 2024</t>
  </si>
  <si>
    <t>M8.1.4d. Ejecutar la publicación mensual de transparencia activa en el link de transparencia del GADMFO, hasta el año 2024</t>
  </si>
  <si>
    <t xml:space="preserve">Comunicación  </t>
  </si>
  <si>
    <t>M8.3.1a. Realizar 12 compilaciones y publicaciones mensuales de la la transparencia activa según la LOTAIP, según lo estipulado el artículo 19 y 24, hasta el año 2027</t>
  </si>
  <si>
    <t>Programas con indicadores y metas de gestión de objetivos estratégicos preliminares del PDOT Cantonal</t>
  </si>
  <si>
    <t>M8.3.1b. Realizar un informe anual de la LOTAIP y acceso a la información pública, según el artículo 11, hasta el año 2027.</t>
  </si>
  <si>
    <t>M8.3.1c. Ejecutar la publicación mensual de transparencia activa en el portal de transparencia de la DPE, hasta el año 2027.</t>
  </si>
  <si>
    <t>M8.3.1d. Ejecutar la publicación mensual de transparencia activa en el link de transparencia del GADMFO, hasta el año 2027.</t>
  </si>
  <si>
    <t>M8.3.2a. Realizar al menos 10 capacitaciones anuales de transparencia  y normativa legal según la Nueva LOTAIP a los usuarios de la ciudadanía, hasta el año 2027</t>
  </si>
  <si>
    <t>PY8.3.2. Mejoramiento de la transparencia  municipal (activa, pasiva, focalizada y colaborativa), de acuerdo a la Nueva LOTAIP</t>
  </si>
  <si>
    <t>PY8.3.3. Procesamiento y publicación de Transparencia pasiva, focalizada y colaborativa</t>
  </si>
  <si>
    <t>M8.3.3. Realizar 12 compilaciones y publicaciones mensuales de la transparencia pasiva, focalizada y colaborativa según la  Nueva LOTAIP, hasta el año 2027</t>
  </si>
  <si>
    <t>I8.3.1a. Número de compilaciones y publicaciones mensuales de la LOTAIP realizadas, según el artículo 19 y 24</t>
  </si>
  <si>
    <t>I8.3.1b. Número de informes anuales realizado de la LOTAIP y acceso a la información pública, según el artículo 11</t>
  </si>
  <si>
    <t>I8.3.1c. Número de publicaciones mensuales ejecutadas de transparencia activa en el portal de transparencia de la DPE</t>
  </si>
  <si>
    <t>I8.3.1d. Número de publicaciones mensuales ejecutadas de transparencia activa en el link de transparencia del GADMFO</t>
  </si>
  <si>
    <t>I8.3.1a. Número de compilaciones y publicaciones mensualese la transparencia pasiva, focalizada y colaborativa según la  Nueva LOTAIP</t>
  </si>
  <si>
    <t>I8.3.2a. Número de capacitaciones anuales de transparencia y normativa legal realizadas según la Nueva LOTAIP a los usuarios de la ciudadanía</t>
  </si>
  <si>
    <t>M8.3.2b. Realizar al menos 10 capacitaciones de transparencia y normativa legal según la Nueva LOTAIP a los servidores públicos del GADMFO, hasta el año 2027</t>
  </si>
  <si>
    <t>I8.3.2b. Número de capacitaciones de transparencia y normativa legal realizadas según la Nueva LOTAIP a los servidores públicos del GADMFO</t>
  </si>
  <si>
    <t>M8.3.2c. Ejecutar un plan anual de capacitación de transparencia y normativa legal según la Nueva LOTAIP</t>
  </si>
  <si>
    <t>I8.3.2c. Número de planes anuales de capacitación de transparencia y normativa legal ejecutados según la Nueva LOTAIP</t>
  </si>
  <si>
    <t>PY8.3.4. Registro de las autoridades, instituciones y organizaciones vinculadas de la transparencia activa y actividades relacionadas a la transparencia</t>
  </si>
  <si>
    <t>M8.3.4. Actualizar 2 veces al año el registro de las autoridades, instituciones y organizaciones vinculadas de la transparencia activa y actividades relacionadas a la transparencia, hasta el año 2027</t>
  </si>
  <si>
    <t>I8.3.4. Número de actualizaciones al año del registro de las autoridades, instituciones y organizaciones vinculadas de la transparencia activa y actividades relacionadas a la transparencia</t>
  </si>
  <si>
    <t>PY8.1.7. Socialización de los mecanismos de participación ciudadana y control social</t>
  </si>
  <si>
    <t>M8.1.7a. Realizar 10 eventos anuales de capacitacion de los mecanismos de participación ciudadana, mecanismos de control social y otros eventos afines, hasta el año 2027</t>
  </si>
  <si>
    <t>I8.1.7a. Número de eventos de socialización realizados de la ordenanza del sistema de participación ciudadana cantonal</t>
  </si>
  <si>
    <t>I8.1.7b. Número de planes anuales de capacitación del sistema de participación ciudadana cantonal y/o cualquier mecanismo de participación ciudadana ejecutados</t>
  </si>
  <si>
    <t>M8.1.7b. Ejecutar un plan anual de capacitación del sistema de participación ciudadana cantonal y/o cualquier mecanismo de participación ciudadana, hasta el año 2027</t>
  </si>
  <si>
    <t>M6.13.2. Construir al menos un puente peatonal en la zona urbana para mejorar la seguridad vial y peatonal , hasta el 2027</t>
  </si>
  <si>
    <t>I6.13.2. Número de puentes peatonales en la zona urbana para mejorar la seguridad vial y peatonal construidos .</t>
  </si>
  <si>
    <t>M6.13.2. Construir al menos un puente vial en la zona urbana para mejorar la seguridad vial , hasta el 2027</t>
  </si>
  <si>
    <t>I6.13.2. Número de puentes viales en la zona urbana para mejorar la seguridad vial.</t>
  </si>
  <si>
    <t>PY7.4.1. Gestión del Sistema de Información Local (Plan Alcaldía 2023-2027)</t>
  </si>
  <si>
    <t>M7.4.1a. Implementar un sistema de información local para mejorar el acceso de la información cantonal a la ciudadanía  hasta el año 2025.</t>
  </si>
  <si>
    <t xml:space="preserve">I7.4.1. Número de sistema de información local para mejorar el acceso de la información cantonal a la ciudadanía implementado </t>
  </si>
  <si>
    <t>M7.3.3. Formular y ejecutar plan estratégico institucional del GADMFO, hasta el año 2026</t>
  </si>
  <si>
    <t>M7.3.2. Gestión de la planificación operativa institucional del GADMFO, hasta el año 2027</t>
  </si>
  <si>
    <t>M7.3.2b. Ejecutar Gestión anual del Sistema de Informacion de Gobiernos Autónomos Descentralizados SIGAD de GADMFO, hasta el año 2027</t>
  </si>
  <si>
    <t>MY7.3.1c. Apoyar y dar asesoramiento técnico anualmente al menos a 3 convenios de cooperación internacional y/o cooperación interinstitucional del GADMFO con otras instituciones, gobiernos locales y ONGs, hasta el año 2027</t>
  </si>
  <si>
    <t>IY7.3.1c. Número de convenios de cooperación internacional y/o cooperación interinstitucional del GADMFO con otras instituciones apoyados, gobiernos locales y ONGs</t>
  </si>
  <si>
    <t>IY7.3.1b. Porcentaje del plan de gestión de cooperación internacional del GADMFO ejecutado</t>
  </si>
  <si>
    <t>I7.2.1b. Número de planes de mantenimiento del sistema informático, hasta el año 2027.</t>
  </si>
  <si>
    <t>I7.2.1c. Número de licenciamientos de proceso de contratación público adquiridos y renovados, hasta el año 2027.</t>
  </si>
  <si>
    <t>I7.1.4a. Porcentaje de talento humano en todos los proyectos de cooperación interinstitucional, de acuerdo a los parámetros establecidos por la LOPICTEA contratados</t>
  </si>
  <si>
    <t>I7.1.3a. Número de propuestas de nuevo reglamento orgánico de procesos del GADMFO realizadas</t>
  </si>
  <si>
    <t>M7.1.1. Capacitar al menos al 10% anualmente de sservidores y trabajadores municipales capacitados en protocolos de actuación en territorios de PIAVs, hasta el año 2024</t>
  </si>
  <si>
    <t>I1.4.3a. Número de informes técnicos anuales realizados de la recolección y transporte de residuos sólidos de la zona urbana y rural (recolección de residuos sólidos de al menos 10 parroquias y manejo del botadero contralado)</t>
  </si>
  <si>
    <t>I1.4.3a. Realizar un informe técnico anual de la recolección y transporte de residuos sólidos de la zona urbana y rural (recolección de residuos sólidos de al menos 10 parroquias y manejo del botadero contralado), hasta el año 2024</t>
  </si>
  <si>
    <t>PY3.7.1. Proyecto de servicios de intervención  de derechos de mujeres víctimas de violencia género y otros grupos de población que sufren violencia de género, en el Centro de Equidad y Justicia cantonal</t>
  </si>
  <si>
    <t>M3.5.1a. Formular y transversalizar al menos 7 políticas públicas para protección y atención con énfasis a grupos de atención prioritaria anualmente hasta el año 2027.</t>
  </si>
  <si>
    <t>M3.7.1a. Sensibilizar y capacitar al menos a 500 personas sobre la violencia de género hasta el año 2027</t>
  </si>
  <si>
    <t xml:space="preserve">141,180.61 EJECUTADO </t>
  </si>
  <si>
    <t xml:space="preserve">31,854.00 EJECUTADO </t>
  </si>
  <si>
    <t xml:space="preserve">155,162.40 EJECUTADO </t>
  </si>
  <si>
    <t>165,076.98 EJECUTADO</t>
  </si>
  <si>
    <t xml:space="preserve">17,320.57 EJECUTADO </t>
  </si>
  <si>
    <t>134,023.27 EJECUTADO</t>
  </si>
  <si>
    <t>ASIGNACON INICIAL 2024</t>
  </si>
  <si>
    <t>ASIGNACION INICIAL 2023</t>
  </si>
  <si>
    <t>EJECUTADO 2024</t>
  </si>
  <si>
    <t>EJECUTADO 2023</t>
  </si>
  <si>
    <t>(0)ASIGNACION MUNICIPAL AÑO 2024, SE JECUTA SALDO NO EJECUTADO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</si>
</sst>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CCC0D9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9" fontId="4" fillId="3" borderId="7" xfId="0" applyNumberFormat="1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9" fontId="4" fillId="8" borderId="7" xfId="0" applyNumberFormat="1" applyFont="1" applyFill="1" applyBorder="1" applyAlignment="1">
      <alignment vertical="center" wrapText="1"/>
    </xf>
    <xf numFmtId="0" fontId="0" fillId="10" borderId="0" xfId="0" applyFill="1" applyAlignment="1">
      <alignment horizontal="center" vertical="center" wrapText="1"/>
    </xf>
    <xf numFmtId="9" fontId="4" fillId="10" borderId="7" xfId="0" applyNumberFormat="1" applyFont="1" applyFill="1" applyBorder="1" applyAlignment="1">
      <alignment horizontal="left" vertical="center" wrapText="1"/>
    </xf>
    <xf numFmtId="0" fontId="4" fillId="10" borderId="9" xfId="0" applyFont="1" applyFill="1" applyBorder="1" applyAlignment="1">
      <alignment vertical="center" wrapText="1"/>
    </xf>
    <xf numFmtId="0" fontId="4" fillId="12" borderId="13" xfId="0" applyFont="1" applyFill="1" applyBorder="1" applyAlignment="1">
      <alignment vertical="center" wrapText="1"/>
    </xf>
    <xf numFmtId="0" fontId="4" fillId="12" borderId="7" xfId="0" applyFont="1" applyFill="1" applyBorder="1" applyAlignment="1">
      <alignment vertical="center" wrapText="1"/>
    </xf>
    <xf numFmtId="9" fontId="4" fillId="12" borderId="7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9" fontId="4" fillId="3" borderId="7" xfId="1" applyFont="1" applyFill="1" applyBorder="1" applyAlignment="1">
      <alignment vertical="center" wrapText="1"/>
    </xf>
    <xf numFmtId="9" fontId="4" fillId="6" borderId="7" xfId="0" applyNumberFormat="1" applyFont="1" applyFill="1" applyBorder="1" applyAlignment="1">
      <alignment vertical="center" wrapText="1"/>
    </xf>
    <xf numFmtId="10" fontId="4" fillId="8" borderId="7" xfId="1" applyNumberFormat="1" applyFont="1" applyFill="1" applyBorder="1" applyAlignment="1">
      <alignment vertical="center" wrapText="1"/>
    </xf>
    <xf numFmtId="0" fontId="4" fillId="9" borderId="7" xfId="0" applyFont="1" applyFill="1" applyBorder="1" applyAlignment="1">
      <alignment vertical="center" wrapText="1"/>
    </xf>
    <xf numFmtId="9" fontId="4" fillId="9" borderId="7" xfId="1" applyFont="1" applyFill="1" applyBorder="1" applyAlignment="1">
      <alignment vertical="center" wrapText="1"/>
    </xf>
    <xf numFmtId="9" fontId="4" fillId="9" borderId="7" xfId="0" applyNumberFormat="1" applyFont="1" applyFill="1" applyBorder="1" applyAlignment="1">
      <alignment vertical="center" wrapText="1"/>
    </xf>
    <xf numFmtId="0" fontId="4" fillId="12" borderId="17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65" fontId="4" fillId="3" borderId="7" xfId="2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6" borderId="17" xfId="0" applyFont="1" applyFill="1" applyBorder="1" applyAlignment="1">
      <alignment vertical="center" wrapText="1"/>
    </xf>
    <xf numFmtId="0" fontId="4" fillId="5" borderId="27" xfId="0" applyFont="1" applyFill="1" applyBorder="1" applyAlignment="1">
      <alignment horizontal="center" vertical="center" textRotation="90" wrapText="1"/>
    </xf>
    <xf numFmtId="0" fontId="4" fillId="8" borderId="4" xfId="0" applyFont="1" applyFill="1" applyBorder="1" applyAlignment="1">
      <alignment vertical="center" wrapText="1"/>
    </xf>
    <xf numFmtId="0" fontId="0" fillId="13" borderId="0" xfId="0" applyFill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8" borderId="15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right" vertical="center" wrapText="1"/>
    </xf>
    <xf numFmtId="0" fontId="4" fillId="8" borderId="9" xfId="0" applyFont="1" applyFill="1" applyBorder="1" applyAlignment="1">
      <alignment vertical="center" wrapText="1"/>
    </xf>
    <xf numFmtId="0" fontId="4" fillId="10" borderId="9" xfId="0" applyFont="1" applyFill="1" applyBorder="1" applyAlignment="1">
      <alignment horizontal="left" vertical="center" wrapText="1"/>
    </xf>
    <xf numFmtId="0" fontId="4" fillId="10" borderId="7" xfId="0" applyFont="1" applyFill="1" applyBorder="1" applyAlignment="1">
      <alignment horizontal="left" vertical="center" wrapText="1"/>
    </xf>
    <xf numFmtId="0" fontId="4" fillId="12" borderId="17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vertical="center" wrapText="1"/>
    </xf>
    <xf numFmtId="0" fontId="4" fillId="8" borderId="7" xfId="0" applyFont="1" applyFill="1" applyBorder="1" applyAlignment="1">
      <alignment vertical="center" wrapText="1"/>
    </xf>
    <xf numFmtId="0" fontId="4" fillId="6" borderId="7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4" fillId="12" borderId="13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vertical="center" wrapText="1"/>
    </xf>
    <xf numFmtId="9" fontId="4" fillId="3" borderId="28" xfId="1" applyFont="1" applyFill="1" applyBorder="1" applyAlignment="1">
      <alignment vertical="center" wrapText="1"/>
    </xf>
    <xf numFmtId="9" fontId="4" fillId="3" borderId="28" xfId="0" applyNumberFormat="1" applyFont="1" applyFill="1" applyBorder="1" applyAlignment="1">
      <alignment vertical="center" wrapText="1"/>
    </xf>
    <xf numFmtId="165" fontId="4" fillId="3" borderId="28" xfId="2" applyNumberFormat="1" applyFont="1" applyFill="1" applyBorder="1" applyAlignment="1">
      <alignment vertical="center" wrapText="1"/>
    </xf>
    <xf numFmtId="0" fontId="4" fillId="6" borderId="28" xfId="0" applyFont="1" applyFill="1" applyBorder="1" applyAlignment="1">
      <alignment vertical="center" wrapText="1"/>
    </xf>
    <xf numFmtId="0" fontId="4" fillId="8" borderId="28" xfId="0" applyFont="1" applyFill="1" applyBorder="1" applyAlignment="1">
      <alignment vertical="center" wrapText="1"/>
    </xf>
    <xf numFmtId="9" fontId="4" fillId="8" borderId="28" xfId="0" applyNumberFormat="1" applyFont="1" applyFill="1" applyBorder="1" applyAlignment="1">
      <alignment vertical="center" wrapText="1"/>
    </xf>
    <xf numFmtId="0" fontId="4" fillId="8" borderId="29" xfId="0" applyFont="1" applyFill="1" applyBorder="1" applyAlignment="1">
      <alignment vertical="center" wrapText="1"/>
    </xf>
    <xf numFmtId="0" fontId="4" fillId="10" borderId="28" xfId="0" applyFont="1" applyFill="1" applyBorder="1" applyAlignment="1">
      <alignment horizontal="left" vertical="center" wrapText="1"/>
    </xf>
    <xf numFmtId="9" fontId="4" fillId="10" borderId="28" xfId="0" applyNumberFormat="1" applyFont="1" applyFill="1" applyBorder="1" applyAlignment="1">
      <alignment horizontal="left" vertical="center" wrapText="1"/>
    </xf>
    <xf numFmtId="0" fontId="4" fillId="16" borderId="28" xfId="0" applyFont="1" applyFill="1" applyBorder="1" applyAlignment="1">
      <alignment horizontal="left" vertical="center" wrapText="1"/>
    </xf>
    <xf numFmtId="9" fontId="4" fillId="12" borderId="28" xfId="0" applyNumberFormat="1" applyFont="1" applyFill="1" applyBorder="1" applyAlignment="1">
      <alignment vertical="center" wrapText="1"/>
    </xf>
    <xf numFmtId="0" fontId="4" fillId="12" borderId="28" xfId="0" applyFont="1" applyFill="1" applyBorder="1" applyAlignment="1">
      <alignment vertical="center" wrapText="1"/>
    </xf>
    <xf numFmtId="0" fontId="4" fillId="15" borderId="7" xfId="0" applyFont="1" applyFill="1" applyBorder="1" applyAlignment="1">
      <alignment vertical="center" wrapText="1"/>
    </xf>
    <xf numFmtId="9" fontId="4" fillId="14" borderId="7" xfId="1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29" xfId="0" applyFont="1" applyFill="1" applyBorder="1" applyAlignment="1">
      <alignment vertical="center" wrapText="1"/>
    </xf>
    <xf numFmtId="9" fontId="4" fillId="14" borderId="15" xfId="1" applyFont="1" applyFill="1" applyBorder="1" applyAlignment="1">
      <alignment vertical="center" wrapText="1"/>
    </xf>
    <xf numFmtId="0" fontId="4" fillId="3" borderId="30" xfId="0" applyFont="1" applyFill="1" applyBorder="1" applyAlignment="1">
      <alignment vertical="center" wrapText="1"/>
    </xf>
    <xf numFmtId="9" fontId="4" fillId="6" borderId="28" xfId="0" applyNumberFormat="1" applyFont="1" applyFill="1" applyBorder="1" applyAlignment="1">
      <alignment vertical="center" wrapText="1"/>
    </xf>
    <xf numFmtId="0" fontId="4" fillId="12" borderId="9" xfId="0" applyFont="1" applyFill="1" applyBorder="1" applyAlignment="1">
      <alignment vertical="center" wrapText="1"/>
    </xf>
    <xf numFmtId="0" fontId="4" fillId="12" borderId="22" xfId="0" applyFont="1" applyFill="1" applyBorder="1" applyAlignment="1">
      <alignment horizontal="center" vertical="center" wrapText="1"/>
    </xf>
    <xf numFmtId="9" fontId="4" fillId="12" borderId="7" xfId="1" applyFont="1" applyFill="1" applyBorder="1" applyAlignment="1">
      <alignment vertical="center" wrapText="1"/>
    </xf>
    <xf numFmtId="165" fontId="4" fillId="8" borderId="7" xfId="2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10" borderId="15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4" fillId="10" borderId="15" xfId="0" applyFont="1" applyFill="1" applyBorder="1" applyAlignment="1">
      <alignment vertical="center" wrapText="1"/>
    </xf>
    <xf numFmtId="0" fontId="4" fillId="10" borderId="29" xfId="0" applyFont="1" applyFill="1" applyBorder="1" applyAlignment="1">
      <alignment horizontal="left" vertical="center" wrapText="1"/>
    </xf>
    <xf numFmtId="9" fontId="4" fillId="12" borderId="17" xfId="0" applyNumberFormat="1" applyFont="1" applyFill="1" applyBorder="1" applyAlignment="1">
      <alignment vertical="center" wrapText="1"/>
    </xf>
    <xf numFmtId="9" fontId="4" fillId="12" borderId="30" xfId="0" applyNumberFormat="1" applyFont="1" applyFill="1" applyBorder="1" applyAlignment="1">
      <alignment vertical="center" wrapText="1"/>
    </xf>
    <xf numFmtId="0" fontId="3" fillId="11" borderId="27" xfId="0" applyFont="1" applyFill="1" applyBorder="1" applyAlignment="1">
      <alignment horizontal="center" vertical="center" textRotation="90" wrapText="1"/>
    </xf>
    <xf numFmtId="0" fontId="4" fillId="9" borderId="7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center" vertical="center" textRotation="90" wrapText="1"/>
    </xf>
    <xf numFmtId="0" fontId="4" fillId="6" borderId="15" xfId="0" applyFont="1" applyFill="1" applyBorder="1" applyAlignment="1">
      <alignment vertical="center" wrapText="1"/>
    </xf>
    <xf numFmtId="0" fontId="4" fillId="6" borderId="29" xfId="0" applyFont="1" applyFill="1" applyBorder="1" applyAlignment="1">
      <alignment vertical="center" wrapText="1"/>
    </xf>
    <xf numFmtId="0" fontId="4" fillId="8" borderId="17" xfId="0" applyFont="1" applyFill="1" applyBorder="1" applyAlignment="1">
      <alignment vertical="center" wrapText="1"/>
    </xf>
    <xf numFmtId="0" fontId="4" fillId="8" borderId="30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textRotation="90" wrapText="1"/>
    </xf>
    <xf numFmtId="0" fontId="3" fillId="2" borderId="27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17" borderId="33" xfId="0" applyFont="1" applyFill="1" applyBorder="1" applyAlignment="1">
      <alignment horizontal="left" vertical="center" wrapText="1"/>
    </xf>
    <xf numFmtId="9" fontId="4" fillId="6" borderId="15" xfId="0" applyNumberFormat="1" applyFont="1" applyFill="1" applyBorder="1" applyAlignment="1">
      <alignment vertical="center" wrapText="1"/>
    </xf>
    <xf numFmtId="9" fontId="4" fillId="6" borderId="29" xfId="0" applyNumberFormat="1" applyFont="1" applyFill="1" applyBorder="1" applyAlignment="1">
      <alignment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34" xfId="0" applyFont="1" applyFill="1" applyBorder="1" applyAlignment="1">
      <alignment horizontal="left"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vertical="center" wrapText="1"/>
    </xf>
    <xf numFmtId="165" fontId="4" fillId="6" borderId="15" xfId="2" applyNumberFormat="1" applyFont="1" applyFill="1" applyBorder="1" applyAlignment="1">
      <alignment vertical="center" wrapText="1"/>
    </xf>
    <xf numFmtId="165" fontId="4" fillId="6" borderId="29" xfId="2" applyNumberFormat="1" applyFont="1" applyFill="1" applyBorder="1" applyAlignment="1">
      <alignment vertical="center" wrapText="1"/>
    </xf>
    <xf numFmtId="0" fontId="4" fillId="6" borderId="7" xfId="0" applyFont="1" applyFill="1" applyBorder="1" applyAlignment="1">
      <alignment horizontal="left" vertical="center" wrapText="1"/>
    </xf>
    <xf numFmtId="165" fontId="4" fillId="8" borderId="28" xfId="2" applyNumberFormat="1" applyFont="1" applyFill="1" applyBorder="1" applyAlignment="1">
      <alignment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right" vertical="center" wrapText="1"/>
    </xf>
    <xf numFmtId="0" fontId="4" fillId="10" borderId="28" xfId="0" applyFont="1" applyFill="1" applyBorder="1" applyAlignment="1">
      <alignment horizontal="right" vertical="center" wrapText="1"/>
    </xf>
    <xf numFmtId="9" fontId="4" fillId="10" borderId="7" xfId="0" applyNumberFormat="1" applyFont="1" applyFill="1" applyBorder="1" applyAlignment="1">
      <alignment horizontal="right" vertical="center" wrapText="1"/>
    </xf>
    <xf numFmtId="9" fontId="4" fillId="10" borderId="28" xfId="0" applyNumberFormat="1" applyFont="1" applyFill="1" applyBorder="1" applyAlignment="1">
      <alignment horizontal="right" vertical="center" wrapText="1"/>
    </xf>
    <xf numFmtId="165" fontId="4" fillId="10" borderId="28" xfId="2" applyNumberFormat="1" applyFont="1" applyFill="1" applyBorder="1" applyAlignment="1">
      <alignment horizontal="left" vertical="center" wrapText="1"/>
    </xf>
    <xf numFmtId="0" fontId="4" fillId="10" borderId="7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6" fillId="2" borderId="2" xfId="0" applyFont="1" applyFill="1" applyBorder="1" applyAlignment="1">
      <alignment horizontal="right" vertical="center" wrapText="1"/>
    </xf>
    <xf numFmtId="0" fontId="4" fillId="3" borderId="30" xfId="0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 wrapText="1"/>
    </xf>
    <xf numFmtId="0" fontId="4" fillId="6" borderId="17" xfId="0" applyFont="1" applyFill="1" applyBorder="1" applyAlignment="1">
      <alignment horizontal="right" vertical="center" wrapText="1"/>
    </xf>
    <xf numFmtId="9" fontId="4" fillId="6" borderId="17" xfId="0" applyNumberFormat="1" applyFont="1" applyFill="1" applyBorder="1" applyAlignment="1">
      <alignment horizontal="right" vertical="center" wrapText="1"/>
    </xf>
    <xf numFmtId="165" fontId="4" fillId="6" borderId="17" xfId="2" applyNumberFormat="1" applyFont="1" applyFill="1" applyBorder="1" applyAlignment="1">
      <alignment horizontal="right" vertical="center" wrapText="1"/>
    </xf>
    <xf numFmtId="0" fontId="3" fillId="7" borderId="2" xfId="0" applyFont="1" applyFill="1" applyBorder="1" applyAlignment="1">
      <alignment horizontal="right" vertical="center" wrapText="1"/>
    </xf>
    <xf numFmtId="0" fontId="4" fillId="8" borderId="30" xfId="0" applyFont="1" applyFill="1" applyBorder="1" applyAlignment="1">
      <alignment horizontal="right" vertical="center" wrapText="1"/>
    </xf>
    <xf numFmtId="0" fontId="4" fillId="8" borderId="28" xfId="0" applyFont="1" applyFill="1" applyBorder="1" applyAlignment="1">
      <alignment horizontal="right" vertical="center" wrapText="1"/>
    </xf>
    <xf numFmtId="9" fontId="4" fillId="8" borderId="28" xfId="0" applyNumberFormat="1" applyFont="1" applyFill="1" applyBorder="1" applyAlignment="1">
      <alignment horizontal="right" vertical="center" wrapText="1"/>
    </xf>
    <xf numFmtId="165" fontId="4" fillId="8" borderId="28" xfId="2" applyNumberFormat="1" applyFont="1" applyFill="1" applyBorder="1" applyAlignment="1">
      <alignment horizontal="right" vertical="center" wrapText="1"/>
    </xf>
    <xf numFmtId="0" fontId="4" fillId="8" borderId="7" xfId="0" applyFont="1" applyFill="1" applyBorder="1" applyAlignment="1">
      <alignment horizontal="right" vertical="center" wrapText="1"/>
    </xf>
    <xf numFmtId="9" fontId="4" fillId="8" borderId="7" xfId="0" applyNumberFormat="1" applyFont="1" applyFill="1" applyBorder="1" applyAlignment="1">
      <alignment horizontal="right" vertical="center" wrapText="1"/>
    </xf>
    <xf numFmtId="0" fontId="6" fillId="9" borderId="3" xfId="0" applyFont="1" applyFill="1" applyBorder="1" applyAlignment="1">
      <alignment horizontal="right" vertical="center" wrapText="1"/>
    </xf>
    <xf numFmtId="165" fontId="4" fillId="10" borderId="28" xfId="2" applyNumberFormat="1" applyFont="1" applyFill="1" applyBorder="1" applyAlignment="1">
      <alignment horizontal="right" vertical="center" wrapText="1"/>
    </xf>
    <xf numFmtId="9" fontId="4" fillId="12" borderId="30" xfId="0" applyNumberFormat="1" applyFont="1" applyFill="1" applyBorder="1" applyAlignment="1">
      <alignment horizontal="right" vertical="center" wrapText="1"/>
    </xf>
    <xf numFmtId="0" fontId="4" fillId="12" borderId="28" xfId="0" applyFont="1" applyFill="1" applyBorder="1" applyAlignment="1">
      <alignment horizontal="right" vertical="center" wrapText="1"/>
    </xf>
    <xf numFmtId="9" fontId="4" fillId="12" borderId="28" xfId="0" applyNumberFormat="1" applyFont="1" applyFill="1" applyBorder="1" applyAlignment="1">
      <alignment horizontal="right" vertical="center" wrapText="1"/>
    </xf>
    <xf numFmtId="0" fontId="4" fillId="12" borderId="7" xfId="0" applyFont="1" applyFill="1" applyBorder="1" applyAlignment="1">
      <alignment horizontal="right" vertical="center" wrapText="1"/>
    </xf>
    <xf numFmtId="0" fontId="4" fillId="10" borderId="14" xfId="0" applyFont="1" applyFill="1" applyBorder="1" applyAlignment="1">
      <alignment horizontal="center" vertical="center" wrapText="1"/>
    </xf>
    <xf numFmtId="165" fontId="4" fillId="9" borderId="7" xfId="2" applyNumberFormat="1" applyFont="1" applyFill="1" applyBorder="1" applyAlignment="1">
      <alignment vertical="center" wrapText="1"/>
    </xf>
    <xf numFmtId="0" fontId="4" fillId="12" borderId="15" xfId="0" applyFont="1" applyFill="1" applyBorder="1" applyAlignment="1">
      <alignment vertical="center" wrapText="1"/>
    </xf>
    <xf numFmtId="0" fontId="4" fillId="12" borderId="25" xfId="0" applyFont="1" applyFill="1" applyBorder="1" applyAlignment="1">
      <alignment vertical="center" wrapText="1"/>
    </xf>
    <xf numFmtId="0" fontId="4" fillId="12" borderId="22" xfId="0" applyFont="1" applyFill="1" applyBorder="1" applyAlignment="1">
      <alignment horizontal="left" vertical="center" wrapText="1"/>
    </xf>
    <xf numFmtId="1" fontId="4" fillId="12" borderId="28" xfId="0" applyNumberFormat="1" applyFont="1" applyFill="1" applyBorder="1" applyAlignment="1">
      <alignment vertical="center" wrapText="1"/>
    </xf>
    <xf numFmtId="9" fontId="4" fillId="12" borderId="7" xfId="0" applyNumberFormat="1" applyFont="1" applyFill="1" applyBorder="1" applyAlignment="1">
      <alignment horizontal="right" vertical="center" wrapText="1"/>
    </xf>
    <xf numFmtId="0" fontId="4" fillId="12" borderId="0" xfId="0" applyFont="1" applyFill="1" applyAlignment="1">
      <alignment vertical="center" wrapText="1"/>
    </xf>
    <xf numFmtId="0" fontId="4" fillId="12" borderId="0" xfId="0" applyFont="1" applyFill="1" applyAlignment="1">
      <alignment horizontal="center" vertical="center" wrapText="1"/>
    </xf>
    <xf numFmtId="0" fontId="4" fillId="12" borderId="0" xfId="0" applyFont="1" applyFill="1" applyAlignment="1">
      <alignment horizontal="right" vertical="center" wrapText="1"/>
    </xf>
    <xf numFmtId="4" fontId="4" fillId="4" borderId="0" xfId="0" applyNumberFormat="1" applyFont="1" applyFill="1" applyAlignment="1">
      <alignment vertical="center" wrapText="1"/>
    </xf>
    <xf numFmtId="165" fontId="4" fillId="12" borderId="7" xfId="2" applyNumberFormat="1" applyFont="1" applyFill="1" applyBorder="1" applyAlignment="1">
      <alignment vertical="center" wrapText="1"/>
    </xf>
    <xf numFmtId="165" fontId="4" fillId="12" borderId="28" xfId="2" applyNumberFormat="1" applyFont="1" applyFill="1" applyBorder="1" applyAlignment="1">
      <alignment vertical="center" wrapText="1"/>
    </xf>
    <xf numFmtId="165" fontId="4" fillId="12" borderId="7" xfId="2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18" borderId="5" xfId="0" applyFont="1" applyFill="1" applyBorder="1" applyAlignment="1">
      <alignment vertical="center" wrapText="1"/>
    </xf>
    <xf numFmtId="0" fontId="3" fillId="18" borderId="9" xfId="0" applyFont="1" applyFill="1" applyBorder="1" applyAlignment="1">
      <alignment vertical="center" wrapText="1"/>
    </xf>
    <xf numFmtId="0" fontId="4" fillId="12" borderId="22" xfId="0" applyFont="1" applyFill="1" applyBorder="1" applyAlignment="1">
      <alignment vertical="center" wrapText="1"/>
    </xf>
    <xf numFmtId="0" fontId="4" fillId="16" borderId="23" xfId="0" applyFont="1" applyFill="1" applyBorder="1" applyAlignment="1">
      <alignment horizontal="left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0" fillId="18" borderId="0" xfId="0" applyFill="1" applyAlignment="1">
      <alignment horizontal="center" vertical="center" wrapText="1"/>
    </xf>
    <xf numFmtId="1" fontId="4" fillId="9" borderId="7" xfId="1" applyNumberFormat="1" applyFont="1" applyFill="1" applyBorder="1" applyAlignment="1">
      <alignment vertical="center" wrapText="1"/>
    </xf>
    <xf numFmtId="2" fontId="4" fillId="9" borderId="7" xfId="0" applyNumberFormat="1" applyFont="1" applyFill="1" applyBorder="1" applyAlignment="1">
      <alignment vertical="center" wrapText="1"/>
    </xf>
    <xf numFmtId="0" fontId="4" fillId="12" borderId="7" xfId="0" applyFont="1" applyFill="1" applyBorder="1" applyAlignment="1">
      <alignment horizontal="left" vertical="center" wrapText="1"/>
    </xf>
    <xf numFmtId="165" fontId="4" fillId="3" borderId="30" xfId="0" applyNumberFormat="1" applyFont="1" applyFill="1" applyBorder="1" applyAlignment="1">
      <alignment horizontal="right" vertical="center" wrapText="1"/>
    </xf>
    <xf numFmtId="0" fontId="4" fillId="10" borderId="12" xfId="0" applyFont="1" applyFill="1" applyBorder="1" applyAlignment="1">
      <alignment horizontal="left" vertical="center" wrapText="1"/>
    </xf>
    <xf numFmtId="0" fontId="4" fillId="12" borderId="37" xfId="0" applyFont="1" applyFill="1" applyBorder="1" applyAlignment="1">
      <alignment vertical="center" wrapText="1"/>
    </xf>
    <xf numFmtId="0" fontId="4" fillId="10" borderId="29" xfId="0" applyFont="1" applyFill="1" applyBorder="1" applyAlignment="1">
      <alignment horizontal="right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right" vertical="center" wrapText="1"/>
    </xf>
    <xf numFmtId="0" fontId="6" fillId="11" borderId="40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6" fillId="17" borderId="0" xfId="0" applyFont="1" applyFill="1" applyAlignment="1">
      <alignment horizontal="left" vertical="center" wrapText="1"/>
    </xf>
    <xf numFmtId="0" fontId="6" fillId="11" borderId="0" xfId="0" applyFont="1" applyFill="1" applyAlignment="1">
      <alignment horizontal="center" vertical="center" wrapText="1"/>
    </xf>
    <xf numFmtId="0" fontId="2" fillId="19" borderId="7" xfId="0" applyFont="1" applyFill="1" applyBorder="1" applyAlignment="1">
      <alignment horizontal="center" vertical="center" wrapText="1"/>
    </xf>
    <xf numFmtId="0" fontId="2" fillId="20" borderId="7" xfId="0" applyFont="1" applyFill="1" applyBorder="1" applyAlignment="1">
      <alignment horizontal="center" vertical="center" wrapText="1"/>
    </xf>
    <xf numFmtId="0" fontId="2" fillId="18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8" borderId="10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vertical="center" wrapText="1"/>
    </xf>
    <xf numFmtId="0" fontId="3" fillId="18" borderId="10" xfId="0" applyFont="1" applyFill="1" applyBorder="1" applyAlignment="1">
      <alignment vertical="center" wrapText="1"/>
    </xf>
    <xf numFmtId="0" fontId="3" fillId="18" borderId="9" xfId="0" applyFont="1" applyFill="1" applyBorder="1" applyAlignment="1">
      <alignment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3" fillId="18" borderId="18" xfId="0" applyFont="1" applyFill="1" applyBorder="1" applyAlignment="1">
      <alignment horizontal="center" vertical="center" wrapText="1"/>
    </xf>
    <xf numFmtId="0" fontId="3" fillId="18" borderId="8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vertical="center" wrapText="1"/>
    </xf>
    <xf numFmtId="0" fontId="4" fillId="18" borderId="9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vertical="center" wrapText="1"/>
    </xf>
    <xf numFmtId="0" fontId="4" fillId="6" borderId="12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4" fillId="8" borderId="12" xfId="0" applyFont="1" applyFill="1" applyBorder="1" applyAlignment="1">
      <alignment vertical="center" wrapText="1"/>
    </xf>
    <xf numFmtId="0" fontId="4" fillId="8" borderId="11" xfId="0" applyFont="1" applyFill="1" applyBorder="1" applyAlignment="1">
      <alignment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23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4" fillId="8" borderId="15" xfId="0" applyFont="1" applyFill="1" applyBorder="1" applyAlignment="1">
      <alignment horizontal="left" vertical="center" wrapText="1"/>
    </xf>
    <xf numFmtId="0" fontId="4" fillId="8" borderId="17" xfId="0" applyFont="1" applyFill="1" applyBorder="1" applyAlignment="1">
      <alignment horizontal="left" vertical="center" wrapText="1"/>
    </xf>
    <xf numFmtId="0" fontId="3" fillId="12" borderId="5" xfId="0" applyFont="1" applyFill="1" applyBorder="1" applyAlignment="1">
      <alignment vertical="center" wrapText="1"/>
    </xf>
    <xf numFmtId="0" fontId="3" fillId="12" borderId="9" xfId="0" applyFont="1" applyFill="1" applyBorder="1" applyAlignment="1">
      <alignment vertical="center" wrapText="1"/>
    </xf>
    <xf numFmtId="0" fontId="3" fillId="12" borderId="10" xfId="0" applyFont="1" applyFill="1" applyBorder="1" applyAlignment="1">
      <alignment vertical="center" wrapText="1"/>
    </xf>
    <xf numFmtId="0" fontId="4" fillId="12" borderId="6" xfId="0" applyFont="1" applyFill="1" applyBorder="1" applyAlignment="1">
      <alignment vertical="center" wrapText="1"/>
    </xf>
    <xf numFmtId="0" fontId="4" fillId="12" borderId="12" xfId="0" applyFont="1" applyFill="1" applyBorder="1" applyAlignment="1">
      <alignment vertical="center" wrapText="1"/>
    </xf>
    <xf numFmtId="0" fontId="4" fillId="12" borderId="11" xfId="0" applyFont="1" applyFill="1" applyBorder="1" applyAlignment="1">
      <alignment vertical="center" wrapText="1"/>
    </xf>
    <xf numFmtId="0" fontId="4" fillId="12" borderId="15" xfId="0" applyFont="1" applyFill="1" applyBorder="1" applyAlignment="1">
      <alignment horizontal="left" vertical="center" wrapText="1"/>
    </xf>
    <xf numFmtId="0" fontId="4" fillId="12" borderId="17" xfId="0" applyFont="1" applyFill="1" applyBorder="1" applyAlignment="1">
      <alignment horizontal="left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4" fillId="9" borderId="23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0" fillId="19" borderId="7" xfId="0" applyFill="1" applyBorder="1" applyAlignment="1">
      <alignment horizontal="center" wrapText="1"/>
    </xf>
    <xf numFmtId="0" fontId="0" fillId="20" borderId="7" xfId="0" applyFill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4" fontId="0" fillId="19" borderId="7" xfId="0" applyNumberFormat="1" applyFill="1" applyBorder="1" applyAlignment="1">
      <alignment horizontal="center" vertical="center" wrapText="1"/>
    </xf>
    <xf numFmtId="0" fontId="0" fillId="19" borderId="7" xfId="0" applyFill="1" applyBorder="1" applyAlignment="1">
      <alignment horizontal="center" vertical="center" wrapText="1"/>
    </xf>
    <xf numFmtId="4" fontId="0" fillId="20" borderId="7" xfId="0" applyNumberFormat="1" applyFill="1" applyBorder="1" applyAlignment="1">
      <alignment horizontal="center"/>
    </xf>
    <xf numFmtId="0" fontId="0" fillId="20" borderId="7" xfId="0" applyFill="1" applyBorder="1" applyAlignment="1">
      <alignment horizontal="center"/>
    </xf>
    <xf numFmtId="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6" borderId="9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0" fontId="4" fillId="12" borderId="19" xfId="0" applyFont="1" applyFill="1" applyBorder="1" applyAlignment="1">
      <alignment horizontal="left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left" vertical="center" wrapText="1"/>
    </xf>
    <xf numFmtId="0" fontId="4" fillId="10" borderId="10" xfId="0" applyFont="1" applyFill="1" applyBorder="1" applyAlignment="1">
      <alignment horizontal="left" vertical="center" wrapText="1"/>
    </xf>
    <xf numFmtId="0" fontId="4" fillId="10" borderId="15" xfId="0" applyFont="1" applyFill="1" applyBorder="1" applyAlignment="1">
      <alignment horizontal="left" vertical="center" wrapText="1"/>
    </xf>
    <xf numFmtId="0" fontId="4" fillId="10" borderId="19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vertical="center" wrapText="1"/>
    </xf>
    <xf numFmtId="0" fontId="4" fillId="8" borderId="12" xfId="0" applyFont="1" applyFill="1" applyBorder="1" applyAlignment="1">
      <alignment horizontal="left" vertical="center" wrapText="1"/>
    </xf>
    <xf numFmtId="0" fontId="4" fillId="8" borderId="11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vertical="center" wrapText="1"/>
    </xf>
    <xf numFmtId="0" fontId="4" fillId="8" borderId="5" xfId="0" applyFont="1" applyFill="1" applyBorder="1" applyAlignment="1">
      <alignment vertical="center" wrapText="1"/>
    </xf>
    <xf numFmtId="0" fontId="4" fillId="8" borderId="9" xfId="0" applyFont="1" applyFill="1" applyBorder="1" applyAlignment="1">
      <alignment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left" vertical="center" wrapText="1"/>
    </xf>
    <xf numFmtId="0" fontId="4" fillId="8" borderId="36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left" vertical="center" wrapText="1"/>
    </xf>
    <xf numFmtId="0" fontId="4" fillId="3" borderId="39" xfId="0" applyFont="1" applyFill="1" applyBorder="1" applyAlignment="1">
      <alignment horizontal="left" vertical="center" wrapText="1"/>
    </xf>
    <xf numFmtId="0" fontId="4" fillId="8" borderId="10" xfId="0" applyFont="1" applyFill="1" applyBorder="1" applyAlignment="1">
      <alignment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left" vertical="center" wrapText="1"/>
    </xf>
    <xf numFmtId="0" fontId="4" fillId="6" borderId="19" xfId="0" applyFont="1" applyFill="1" applyBorder="1" applyAlignment="1">
      <alignment horizontal="left" vertical="center" wrapText="1"/>
    </xf>
    <xf numFmtId="0" fontId="4" fillId="6" borderId="17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left" vertical="center" wrapText="1"/>
    </xf>
    <xf numFmtId="0" fontId="4" fillId="6" borderId="26" xfId="0" applyFont="1" applyFill="1" applyBorder="1" applyAlignment="1">
      <alignment horizontal="left" vertical="center" wrapText="1"/>
    </xf>
    <xf numFmtId="0" fontId="4" fillId="6" borderId="31" xfId="0" applyFont="1" applyFill="1" applyBorder="1" applyAlignment="1">
      <alignment horizontal="left" vertical="center" wrapText="1"/>
    </xf>
    <xf numFmtId="0" fontId="4" fillId="6" borderId="32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4" fillId="10" borderId="5" xfId="0" applyFont="1" applyFill="1" applyBorder="1" applyAlignment="1">
      <alignment horizontal="left" vertical="center" wrapText="1"/>
    </xf>
    <xf numFmtId="0" fontId="4" fillId="10" borderId="15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left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left" vertical="center" wrapText="1"/>
    </xf>
    <xf numFmtId="0" fontId="4" fillId="12" borderId="9" xfId="0" applyFont="1" applyFill="1" applyBorder="1" applyAlignment="1">
      <alignment horizontal="left" vertical="center" wrapText="1"/>
    </xf>
    <xf numFmtId="0" fontId="4" fillId="12" borderId="10" xfId="0" applyFont="1" applyFill="1" applyBorder="1" applyAlignment="1">
      <alignment horizontal="left" vertical="center" wrapText="1"/>
    </xf>
    <xf numFmtId="0" fontId="4" fillId="12" borderId="31" xfId="0" applyFont="1" applyFill="1" applyBorder="1" applyAlignment="1">
      <alignment vertical="center" wrapText="1"/>
    </xf>
    <xf numFmtId="0" fontId="4" fillId="12" borderId="32" xfId="0" applyFont="1" applyFill="1" applyBorder="1" applyAlignment="1">
      <alignment vertical="center" wrapText="1"/>
    </xf>
    <xf numFmtId="0" fontId="4" fillId="12" borderId="9" xfId="0" applyFont="1" applyFill="1" applyBorder="1" applyAlignment="1">
      <alignment vertical="center" wrapText="1"/>
    </xf>
    <xf numFmtId="0" fontId="4" fillId="12" borderId="10" xfId="0" applyFont="1" applyFill="1" applyBorder="1" applyAlignment="1">
      <alignment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12" borderId="10" xfId="0" applyFont="1" applyFill="1" applyBorder="1" applyAlignment="1">
      <alignment horizontal="center" vertical="center" wrapText="1"/>
    </xf>
    <xf numFmtId="0" fontId="4" fillId="12" borderId="14" xfId="0" applyFont="1" applyFill="1" applyBorder="1" applyAlignment="1">
      <alignment horizontal="left" vertical="center" wrapText="1"/>
    </xf>
    <xf numFmtId="0" fontId="4" fillId="12" borderId="23" xfId="0" applyFont="1" applyFill="1" applyBorder="1" applyAlignment="1">
      <alignment horizontal="left" vertical="center" wrapText="1"/>
    </xf>
    <xf numFmtId="0" fontId="4" fillId="12" borderId="32" xfId="0" applyFont="1" applyFill="1" applyBorder="1" applyAlignment="1">
      <alignment horizontal="left" vertical="center" wrapText="1"/>
    </xf>
    <xf numFmtId="0" fontId="4" fillId="12" borderId="31" xfId="0" applyFont="1" applyFill="1" applyBorder="1" applyAlignment="1">
      <alignment horizontal="left" vertical="center" wrapText="1"/>
    </xf>
    <xf numFmtId="0" fontId="4" fillId="12" borderId="16" xfId="0" applyFont="1" applyFill="1" applyBorder="1" applyAlignment="1">
      <alignment horizontal="left" vertical="center" wrapText="1"/>
    </xf>
    <xf numFmtId="0" fontId="4" fillId="12" borderId="14" xfId="0" applyFont="1" applyFill="1" applyBorder="1" applyAlignment="1">
      <alignment horizontal="center" vertical="center" wrapText="1"/>
    </xf>
    <xf numFmtId="0" fontId="4" fillId="12" borderId="23" xfId="0" applyFont="1" applyFill="1" applyBorder="1" applyAlignment="1">
      <alignment horizontal="center" vertical="center" wrapText="1"/>
    </xf>
    <xf numFmtId="0" fontId="4" fillId="12" borderId="1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8" borderId="32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vertical="center" wrapText="1"/>
    </xf>
    <xf numFmtId="0" fontId="4" fillId="10" borderId="21" xfId="0" applyFont="1" applyFill="1" applyBorder="1" applyAlignment="1">
      <alignment horizontal="left" vertical="center" wrapText="1"/>
    </xf>
    <xf numFmtId="0" fontId="4" fillId="10" borderId="35" xfId="0" applyFont="1" applyFill="1" applyBorder="1" applyAlignment="1">
      <alignment horizontal="left" vertical="center" wrapText="1"/>
    </xf>
    <xf numFmtId="0" fontId="4" fillId="10" borderId="31" xfId="0" applyFont="1" applyFill="1" applyBorder="1" applyAlignment="1">
      <alignment horizontal="left" vertical="center" wrapText="1"/>
    </xf>
    <xf numFmtId="0" fontId="4" fillId="10" borderId="32" xfId="0" applyFont="1" applyFill="1" applyBorder="1" applyAlignment="1">
      <alignment horizontal="left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FAFE7"/>
      <color rgb="FFA568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topLeftCell="A17" zoomScale="130" zoomScaleNormal="130" workbookViewId="0">
      <selection activeCell="D19" sqref="D19"/>
    </sheetView>
  </sheetViews>
  <sheetFormatPr baseColWidth="10" defaultRowHeight="15" x14ac:dyDescent="0.25"/>
  <cols>
    <col min="1" max="1" width="14.28515625" customWidth="1"/>
    <col min="2" max="2" width="9.85546875" customWidth="1"/>
    <col min="3" max="3" width="3.5703125" bestFit="1" customWidth="1"/>
    <col min="4" max="4" width="31.28515625" customWidth="1"/>
    <col min="5" max="5" width="33.85546875" customWidth="1"/>
    <col min="6" max="6" width="36" customWidth="1"/>
    <col min="7" max="7" width="16.7109375" customWidth="1"/>
    <col min="8" max="8" width="8.7109375" bestFit="1" customWidth="1"/>
    <col min="9" max="9" width="8.28515625" bestFit="1" customWidth="1"/>
    <col min="10" max="12" width="7.85546875" bestFit="1" customWidth="1"/>
    <col min="13" max="13" width="10.7109375" bestFit="1" customWidth="1"/>
    <col min="14" max="14" width="20.7109375" style="1" bestFit="1" customWidth="1"/>
    <col min="15" max="15" width="19.5703125" style="1" customWidth="1"/>
  </cols>
  <sheetData>
    <row r="1" spans="1:15" ht="15.75" thickBot="1" x14ac:dyDescent="0.3"/>
    <row r="2" spans="1:15" ht="15.75" thickBot="1" x14ac:dyDescent="0.3">
      <c r="A2" s="183" t="s">
        <v>1020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/>
      <c r="O2" s="13"/>
    </row>
    <row r="3" spans="1:15" ht="24" customHeight="1" thickBot="1" x14ac:dyDescent="0.3">
      <c r="A3" s="178" t="s">
        <v>1012</v>
      </c>
      <c r="B3" s="180" t="s">
        <v>103</v>
      </c>
      <c r="C3" s="180" t="s">
        <v>104</v>
      </c>
      <c r="D3" s="146" t="s">
        <v>204</v>
      </c>
      <c r="E3" s="180" t="s">
        <v>206</v>
      </c>
      <c r="F3" s="180" t="s">
        <v>152</v>
      </c>
      <c r="G3" s="180" t="s">
        <v>105</v>
      </c>
      <c r="H3" s="185" t="s">
        <v>106</v>
      </c>
      <c r="I3" s="186"/>
      <c r="J3" s="186"/>
      <c r="K3" s="186"/>
      <c r="L3" s="187"/>
      <c r="M3" s="188" t="s">
        <v>107</v>
      </c>
      <c r="N3" s="171" t="s">
        <v>108</v>
      </c>
      <c r="O3" s="171" t="s">
        <v>109</v>
      </c>
    </row>
    <row r="4" spans="1:15" ht="12.75" customHeight="1" thickBot="1" x14ac:dyDescent="0.3">
      <c r="A4" s="179"/>
      <c r="B4" s="181"/>
      <c r="C4" s="182"/>
      <c r="D4" s="147"/>
      <c r="E4" s="182"/>
      <c r="F4" s="182"/>
      <c r="G4" s="182"/>
      <c r="H4" s="97">
        <v>2023</v>
      </c>
      <c r="I4" s="97">
        <v>2024</v>
      </c>
      <c r="J4" s="97">
        <v>2025</v>
      </c>
      <c r="K4" s="97">
        <v>2026</v>
      </c>
      <c r="L4" s="97">
        <v>2027</v>
      </c>
      <c r="M4" s="189"/>
      <c r="N4" s="171"/>
      <c r="O4" s="171"/>
    </row>
    <row r="5" spans="1:15" ht="45" x14ac:dyDescent="0.25">
      <c r="A5" s="172" t="s">
        <v>1011</v>
      </c>
      <c r="B5" s="175" t="s">
        <v>5</v>
      </c>
      <c r="C5" s="37">
        <v>1</v>
      </c>
      <c r="D5" s="37" t="s">
        <v>6</v>
      </c>
      <c r="E5" s="37" t="s">
        <v>110</v>
      </c>
      <c r="F5" s="37" t="s">
        <v>505</v>
      </c>
      <c r="G5" s="37">
        <v>3</v>
      </c>
      <c r="H5" s="41">
        <v>1</v>
      </c>
      <c r="I5" s="41">
        <v>4</v>
      </c>
      <c r="J5" s="41">
        <v>3</v>
      </c>
      <c r="K5" s="41">
        <v>3</v>
      </c>
      <c r="L5" s="41">
        <v>3</v>
      </c>
      <c r="M5" s="37">
        <f>SUM(H5:L5)</f>
        <v>14</v>
      </c>
      <c r="N5" s="1" t="s">
        <v>7</v>
      </c>
      <c r="O5" s="1" t="s">
        <v>8</v>
      </c>
    </row>
    <row r="6" spans="1:15" ht="36" x14ac:dyDescent="0.25">
      <c r="A6" s="173"/>
      <c r="B6" s="176"/>
      <c r="C6" s="37">
        <v>2</v>
      </c>
      <c r="D6" s="37" t="s">
        <v>441</v>
      </c>
      <c r="E6" s="37" t="s">
        <v>444</v>
      </c>
      <c r="F6" s="37" t="s">
        <v>967</v>
      </c>
      <c r="G6" s="37">
        <v>5</v>
      </c>
      <c r="H6" s="14">
        <v>0.85</v>
      </c>
      <c r="I6" s="14">
        <v>0.85</v>
      </c>
      <c r="J6" s="14">
        <v>0.85</v>
      </c>
      <c r="K6" s="14">
        <v>0.85</v>
      </c>
      <c r="L6" s="14">
        <v>0.85</v>
      </c>
      <c r="M6" s="3">
        <f>+L6</f>
        <v>0.85</v>
      </c>
      <c r="N6" s="1" t="s">
        <v>7</v>
      </c>
      <c r="O6" s="1" t="s">
        <v>9</v>
      </c>
    </row>
    <row r="7" spans="1:15" ht="72" x14ac:dyDescent="0.25">
      <c r="A7" s="173"/>
      <c r="B7" s="176"/>
      <c r="C7" s="37">
        <v>3</v>
      </c>
      <c r="D7" s="37" t="s">
        <v>10</v>
      </c>
      <c r="E7" s="37" t="s">
        <v>111</v>
      </c>
      <c r="F7" s="37" t="s">
        <v>154</v>
      </c>
      <c r="G7" s="3">
        <v>1</v>
      </c>
      <c r="H7" s="14">
        <v>1</v>
      </c>
      <c r="I7" s="14">
        <v>1</v>
      </c>
      <c r="J7" s="14">
        <v>1</v>
      </c>
      <c r="K7" s="14">
        <v>1</v>
      </c>
      <c r="L7" s="14">
        <v>1</v>
      </c>
      <c r="M7" s="3">
        <f>+L7</f>
        <v>1</v>
      </c>
      <c r="N7" s="1" t="s">
        <v>7</v>
      </c>
      <c r="O7" s="1" t="s">
        <v>11</v>
      </c>
    </row>
    <row r="8" spans="1:15" ht="48" x14ac:dyDescent="0.25">
      <c r="A8" s="173"/>
      <c r="B8" s="176"/>
      <c r="C8" s="37">
        <v>4</v>
      </c>
      <c r="D8" s="37" t="s">
        <v>295</v>
      </c>
      <c r="E8" s="37" t="s">
        <v>112</v>
      </c>
      <c r="F8" s="37" t="s">
        <v>969</v>
      </c>
      <c r="G8" s="37">
        <v>1</v>
      </c>
      <c r="H8" s="37">
        <v>1</v>
      </c>
      <c r="I8" s="37">
        <v>1</v>
      </c>
      <c r="J8" s="37">
        <v>1</v>
      </c>
      <c r="K8" s="37">
        <v>1</v>
      </c>
      <c r="L8" s="37">
        <v>1</v>
      </c>
      <c r="M8" s="37">
        <f>SUM(H8:L8)</f>
        <v>5</v>
      </c>
      <c r="N8" s="1" t="s">
        <v>7</v>
      </c>
      <c r="O8" s="1" t="s">
        <v>12</v>
      </c>
    </row>
    <row r="9" spans="1:15" ht="36" x14ac:dyDescent="0.25">
      <c r="A9" s="173"/>
      <c r="B9" s="176"/>
      <c r="C9" s="37">
        <v>5</v>
      </c>
      <c r="D9" s="37" t="s">
        <v>13</v>
      </c>
      <c r="E9" s="37" t="s">
        <v>113</v>
      </c>
      <c r="F9" s="37" t="s">
        <v>968</v>
      </c>
      <c r="G9" s="3">
        <v>0.8</v>
      </c>
      <c r="H9" s="3">
        <v>0.9</v>
      </c>
      <c r="I9" s="3">
        <v>0.9</v>
      </c>
      <c r="J9" s="3">
        <v>0.9</v>
      </c>
      <c r="K9" s="3">
        <v>0.9</v>
      </c>
      <c r="L9" s="3">
        <v>0.9</v>
      </c>
      <c r="M9" s="3">
        <f>+L9</f>
        <v>0.9</v>
      </c>
      <c r="N9" s="1" t="s">
        <v>7</v>
      </c>
      <c r="O9" s="1" t="s">
        <v>14</v>
      </c>
    </row>
    <row r="10" spans="1:15" ht="60.75" thickBot="1" x14ac:dyDescent="0.3">
      <c r="A10" s="174"/>
      <c r="B10" s="177"/>
      <c r="C10" s="37">
        <v>6</v>
      </c>
      <c r="D10" s="37" t="s">
        <v>297</v>
      </c>
      <c r="E10" s="37" t="s">
        <v>522</v>
      </c>
      <c r="F10" s="37" t="s">
        <v>504</v>
      </c>
      <c r="G10" s="3">
        <v>0</v>
      </c>
      <c r="H10" s="3">
        <v>0.85</v>
      </c>
      <c r="I10" s="3">
        <v>0.85</v>
      </c>
      <c r="J10" s="3">
        <v>0.85</v>
      </c>
      <c r="K10" s="3">
        <v>0.85</v>
      </c>
      <c r="L10" s="3">
        <v>0.85</v>
      </c>
      <c r="M10" s="3">
        <f>+L10</f>
        <v>0.85</v>
      </c>
      <c r="N10" s="1" t="s">
        <v>15</v>
      </c>
      <c r="O10" s="1" t="s">
        <v>16</v>
      </c>
    </row>
    <row r="11" spans="1:15" ht="48" x14ac:dyDescent="0.25">
      <c r="A11" s="193" t="s">
        <v>114</v>
      </c>
      <c r="B11" s="195" t="s">
        <v>17</v>
      </c>
      <c r="C11" s="39">
        <v>7</v>
      </c>
      <c r="D11" s="39" t="s">
        <v>18</v>
      </c>
      <c r="E11" s="39" t="s">
        <v>115</v>
      </c>
      <c r="F11" s="39" t="s">
        <v>1007</v>
      </c>
      <c r="G11" s="15">
        <v>0.9</v>
      </c>
      <c r="H11" s="15">
        <v>0.9</v>
      </c>
      <c r="I11" s="15">
        <v>0.9</v>
      </c>
      <c r="J11" s="15">
        <v>0.9</v>
      </c>
      <c r="K11" s="15">
        <v>0.9</v>
      </c>
      <c r="L11" s="15">
        <v>0.9</v>
      </c>
      <c r="M11" s="15">
        <f>+L11</f>
        <v>0.9</v>
      </c>
      <c r="N11" s="1" t="s">
        <v>20</v>
      </c>
    </row>
    <row r="12" spans="1:15" ht="36" x14ac:dyDescent="0.25">
      <c r="A12" s="194"/>
      <c r="B12" s="196"/>
      <c r="C12" s="39">
        <v>8</v>
      </c>
      <c r="D12" s="39" t="s">
        <v>22</v>
      </c>
      <c r="E12" s="39" t="s">
        <v>116</v>
      </c>
      <c r="F12" s="39" t="s">
        <v>1005</v>
      </c>
      <c r="G12" s="39">
        <v>0</v>
      </c>
      <c r="H12" s="39">
        <v>16</v>
      </c>
      <c r="I12" s="39">
        <v>16</v>
      </c>
      <c r="J12" s="39">
        <v>16</v>
      </c>
      <c r="K12" s="39">
        <v>16</v>
      </c>
      <c r="L12" s="39">
        <v>16</v>
      </c>
      <c r="M12" s="39">
        <f>SUM(H12:L12)</f>
        <v>80</v>
      </c>
      <c r="N12" s="1" t="s">
        <v>20</v>
      </c>
    </row>
    <row r="13" spans="1:15" ht="42" customHeight="1" thickBot="1" x14ac:dyDescent="0.3">
      <c r="A13" s="194"/>
      <c r="B13" s="196"/>
      <c r="C13" s="39">
        <v>9</v>
      </c>
      <c r="D13" s="39" t="s">
        <v>24</v>
      </c>
      <c r="E13" s="39" t="s">
        <v>117</v>
      </c>
      <c r="F13" s="39" t="s">
        <v>1006</v>
      </c>
      <c r="G13" s="39">
        <v>0</v>
      </c>
      <c r="H13" s="39">
        <v>58</v>
      </c>
      <c r="I13" s="39">
        <v>58</v>
      </c>
      <c r="J13" s="39">
        <v>58</v>
      </c>
      <c r="K13" s="39">
        <v>58</v>
      </c>
      <c r="L13" s="39">
        <v>58</v>
      </c>
      <c r="M13" s="39">
        <f>SUM(H13:L13)</f>
        <v>290</v>
      </c>
      <c r="N13" s="1" t="s">
        <v>20</v>
      </c>
    </row>
    <row r="14" spans="1:15" ht="48" x14ac:dyDescent="0.25">
      <c r="A14" s="194"/>
      <c r="B14" s="195" t="s">
        <v>27</v>
      </c>
      <c r="C14" s="39">
        <v>10</v>
      </c>
      <c r="D14" s="39" t="s">
        <v>28</v>
      </c>
      <c r="E14" s="39" t="s">
        <v>118</v>
      </c>
      <c r="F14" s="39" t="s">
        <v>1003</v>
      </c>
      <c r="G14" s="39">
        <v>1200</v>
      </c>
      <c r="H14" s="39">
        <v>1058</v>
      </c>
      <c r="I14" s="39">
        <v>1058</v>
      </c>
      <c r="J14" s="39">
        <v>1058</v>
      </c>
      <c r="K14" s="39">
        <v>1058</v>
      </c>
      <c r="L14" s="39">
        <v>1058</v>
      </c>
      <c r="M14" s="39">
        <f>SUM(H14:L14)</f>
        <v>5290</v>
      </c>
      <c r="N14" s="1" t="s">
        <v>29</v>
      </c>
      <c r="O14" s="1" t="s">
        <v>30</v>
      </c>
    </row>
    <row r="15" spans="1:15" ht="36" x14ac:dyDescent="0.25">
      <c r="A15" s="194"/>
      <c r="B15" s="196"/>
      <c r="C15" s="39">
        <v>11</v>
      </c>
      <c r="D15" s="39" t="s">
        <v>32</v>
      </c>
      <c r="E15" s="39" t="s">
        <v>119</v>
      </c>
      <c r="F15" s="39" t="s">
        <v>1004</v>
      </c>
      <c r="G15" s="39">
        <v>1000</v>
      </c>
      <c r="H15" s="39">
        <v>650</v>
      </c>
      <c r="I15" s="39">
        <v>650</v>
      </c>
      <c r="J15" s="39">
        <v>650</v>
      </c>
      <c r="K15" s="39">
        <v>650</v>
      </c>
      <c r="L15" s="39">
        <v>650</v>
      </c>
      <c r="M15" s="39">
        <v>4000</v>
      </c>
      <c r="N15" s="1" t="s">
        <v>29</v>
      </c>
      <c r="O15" s="1" t="s">
        <v>30</v>
      </c>
    </row>
    <row r="16" spans="1:15" ht="36" x14ac:dyDescent="0.25">
      <c r="A16" s="194"/>
      <c r="B16" s="196"/>
      <c r="C16" s="39">
        <v>12</v>
      </c>
      <c r="D16" s="39" t="s">
        <v>34</v>
      </c>
      <c r="E16" s="39" t="s">
        <v>120</v>
      </c>
      <c r="F16" s="39" t="s">
        <v>1000</v>
      </c>
      <c r="G16" s="39">
        <v>700</v>
      </c>
      <c r="H16" s="39">
        <v>700</v>
      </c>
      <c r="I16" s="39">
        <v>600</v>
      </c>
      <c r="J16" s="39">
        <v>600</v>
      </c>
      <c r="K16" s="39">
        <v>600</v>
      </c>
      <c r="L16" s="39">
        <v>600</v>
      </c>
      <c r="M16" s="39">
        <v>2800</v>
      </c>
      <c r="N16" s="1" t="s">
        <v>29</v>
      </c>
      <c r="O16" s="1" t="s">
        <v>109</v>
      </c>
    </row>
    <row r="17" spans="1:15" ht="36" x14ac:dyDescent="0.25">
      <c r="A17" s="194"/>
      <c r="B17" s="196"/>
      <c r="C17" s="39"/>
      <c r="D17" s="39" t="s">
        <v>799</v>
      </c>
      <c r="E17" s="39" t="s">
        <v>991</v>
      </c>
      <c r="F17" s="39" t="s">
        <v>992</v>
      </c>
      <c r="G17" s="39"/>
      <c r="H17" s="39"/>
      <c r="I17" s="39"/>
      <c r="J17" s="39">
        <v>300</v>
      </c>
      <c r="K17" s="39">
        <v>300</v>
      </c>
      <c r="L17" s="39">
        <v>300</v>
      </c>
      <c r="M17" s="39">
        <v>2800</v>
      </c>
    </row>
    <row r="18" spans="1:15" ht="60" x14ac:dyDescent="0.25">
      <c r="A18" s="194"/>
      <c r="B18" s="196"/>
      <c r="C18" s="39">
        <v>13</v>
      </c>
      <c r="D18" s="39" t="s">
        <v>859</v>
      </c>
      <c r="E18" s="39" t="s">
        <v>860</v>
      </c>
      <c r="F18" s="39" t="s">
        <v>996</v>
      </c>
      <c r="G18" s="39">
        <v>2</v>
      </c>
      <c r="H18" s="39">
        <v>4</v>
      </c>
      <c r="I18" s="39">
        <v>4</v>
      </c>
      <c r="J18" s="39">
        <v>4</v>
      </c>
      <c r="K18" s="39">
        <v>4</v>
      </c>
      <c r="L18" s="39">
        <v>4</v>
      </c>
      <c r="M18" s="39">
        <f>SUM(H18:L18)</f>
        <v>20</v>
      </c>
      <c r="N18" s="1" t="s">
        <v>36</v>
      </c>
      <c r="O18" s="1" t="s">
        <v>537</v>
      </c>
    </row>
    <row r="19" spans="1:15" ht="84" x14ac:dyDescent="0.25">
      <c r="A19" s="194"/>
      <c r="B19" s="196"/>
      <c r="C19" s="39">
        <v>14</v>
      </c>
      <c r="D19" s="102" t="s">
        <v>861</v>
      </c>
      <c r="E19" s="39" t="s">
        <v>536</v>
      </c>
      <c r="F19" s="39" t="s">
        <v>535</v>
      </c>
      <c r="G19" s="39">
        <v>1000</v>
      </c>
      <c r="H19" s="39">
        <v>1000</v>
      </c>
      <c r="I19" s="39">
        <v>2000</v>
      </c>
      <c r="J19" s="39">
        <v>2000</v>
      </c>
      <c r="K19" s="39">
        <v>2000</v>
      </c>
      <c r="L19" s="39">
        <v>2000</v>
      </c>
      <c r="M19" s="39">
        <f>SUM(H19:L19)</f>
        <v>9000</v>
      </c>
      <c r="N19" s="1" t="s">
        <v>36</v>
      </c>
      <c r="O19" s="1" t="s">
        <v>538</v>
      </c>
    </row>
    <row r="20" spans="1:15" ht="84.75" thickBot="1" x14ac:dyDescent="0.3">
      <c r="A20" s="194"/>
      <c r="B20" s="196"/>
      <c r="C20" s="39">
        <v>15</v>
      </c>
      <c r="D20" s="102" t="s">
        <v>978</v>
      </c>
      <c r="E20" s="39" t="s">
        <v>536</v>
      </c>
      <c r="F20" s="39" t="s">
        <v>535</v>
      </c>
      <c r="G20" s="39">
        <v>1000</v>
      </c>
      <c r="H20" s="39">
        <v>1000</v>
      </c>
      <c r="I20" s="39">
        <v>2000</v>
      </c>
      <c r="J20" s="39">
        <v>2000</v>
      </c>
      <c r="K20" s="39">
        <v>2000</v>
      </c>
      <c r="L20" s="39">
        <v>2000</v>
      </c>
      <c r="M20" s="39">
        <f>SUM(H20:L20)</f>
        <v>9000</v>
      </c>
      <c r="N20" s="1" t="s">
        <v>36</v>
      </c>
    </row>
    <row r="21" spans="1:15" ht="36" x14ac:dyDescent="0.25">
      <c r="A21" s="203" t="s">
        <v>121</v>
      </c>
      <c r="B21" s="197" t="s">
        <v>37</v>
      </c>
      <c r="C21" s="218">
        <v>15</v>
      </c>
      <c r="D21" s="208" t="s">
        <v>432</v>
      </c>
      <c r="E21" s="38" t="s">
        <v>207</v>
      </c>
      <c r="F21" s="38" t="s">
        <v>905</v>
      </c>
      <c r="G21" s="6" t="s">
        <v>122</v>
      </c>
      <c r="H21" s="16">
        <v>1</v>
      </c>
      <c r="I21" s="16">
        <v>1</v>
      </c>
      <c r="J21" s="16">
        <v>0.92500000000000004</v>
      </c>
      <c r="K21" s="16">
        <v>1</v>
      </c>
      <c r="L21" s="16">
        <v>1</v>
      </c>
      <c r="M21" s="6">
        <v>1</v>
      </c>
      <c r="N21" s="1" t="s">
        <v>39</v>
      </c>
      <c r="O21" s="1" t="s">
        <v>123</v>
      </c>
    </row>
    <row r="22" spans="1:15" ht="36" x14ac:dyDescent="0.25">
      <c r="A22" s="204"/>
      <c r="B22" s="198"/>
      <c r="C22" s="219"/>
      <c r="D22" s="209"/>
      <c r="E22" s="38" t="s">
        <v>208</v>
      </c>
      <c r="F22" s="38" t="s">
        <v>906</v>
      </c>
      <c r="G22" s="6">
        <v>0.7</v>
      </c>
      <c r="H22" s="16"/>
      <c r="I22" s="16">
        <v>1</v>
      </c>
      <c r="J22" s="16">
        <v>1</v>
      </c>
      <c r="K22" s="16">
        <v>1</v>
      </c>
      <c r="L22" s="16">
        <v>1</v>
      </c>
      <c r="M22" s="6">
        <f>+L22</f>
        <v>1</v>
      </c>
      <c r="N22" s="1" t="s">
        <v>39</v>
      </c>
      <c r="O22" s="1" t="s">
        <v>123</v>
      </c>
    </row>
    <row r="23" spans="1:15" ht="60" x14ac:dyDescent="0.25">
      <c r="A23" s="204"/>
      <c r="B23" s="198"/>
      <c r="C23" s="38">
        <v>16</v>
      </c>
      <c r="D23" s="38" t="s">
        <v>205</v>
      </c>
      <c r="E23" s="38" t="s">
        <v>437</v>
      </c>
      <c r="F23" s="38" t="s">
        <v>907</v>
      </c>
      <c r="G23" s="38" t="s">
        <v>124</v>
      </c>
      <c r="H23" s="38">
        <v>0</v>
      </c>
      <c r="I23" s="38">
        <v>0</v>
      </c>
      <c r="J23" s="38">
        <v>0</v>
      </c>
      <c r="K23" s="38">
        <v>1</v>
      </c>
      <c r="L23" s="38">
        <v>0</v>
      </c>
      <c r="M23" s="38">
        <f>SUM(H23:L23)</f>
        <v>1</v>
      </c>
      <c r="N23" s="1" t="s">
        <v>39</v>
      </c>
      <c r="O23" s="1" t="s">
        <v>41</v>
      </c>
    </row>
    <row r="24" spans="1:15" ht="60.75" thickBot="1" x14ac:dyDescent="0.3">
      <c r="A24" s="204"/>
      <c r="B24" s="199"/>
      <c r="C24" s="38">
        <v>17</v>
      </c>
      <c r="D24" s="89" t="s">
        <v>428</v>
      </c>
      <c r="E24" s="38" t="s">
        <v>125</v>
      </c>
      <c r="F24" s="38" t="s">
        <v>909</v>
      </c>
      <c r="G24" s="38">
        <v>0</v>
      </c>
      <c r="H24" s="38">
        <v>40</v>
      </c>
      <c r="I24" s="38">
        <v>40</v>
      </c>
      <c r="J24" s="38">
        <v>40</v>
      </c>
      <c r="K24" s="38">
        <v>40</v>
      </c>
      <c r="L24" s="38">
        <v>40</v>
      </c>
      <c r="M24" s="38">
        <f>SUM(I24:L24)</f>
        <v>160</v>
      </c>
      <c r="N24" s="1" t="s">
        <v>42</v>
      </c>
      <c r="O24" s="1" t="s">
        <v>126</v>
      </c>
    </row>
    <row r="25" spans="1:15" ht="72" x14ac:dyDescent="0.25">
      <c r="A25" s="204"/>
      <c r="B25" s="200" t="s">
        <v>46</v>
      </c>
      <c r="C25" s="38">
        <v>18</v>
      </c>
      <c r="D25" s="89" t="s">
        <v>423</v>
      </c>
      <c r="E25" s="38" t="s">
        <v>127</v>
      </c>
      <c r="F25" s="38" t="s">
        <v>341</v>
      </c>
      <c r="G25" s="38">
        <v>15000</v>
      </c>
      <c r="H25" s="6">
        <v>0.05</v>
      </c>
      <c r="I25" s="6">
        <v>0.05</v>
      </c>
      <c r="J25" s="6">
        <v>0.05</v>
      </c>
      <c r="K25" s="6">
        <v>0.05</v>
      </c>
      <c r="L25" s="6">
        <v>0.05</v>
      </c>
      <c r="M25" s="6">
        <f>SUM(H25:L25)</f>
        <v>0.25</v>
      </c>
      <c r="N25" s="1" t="s">
        <v>42</v>
      </c>
      <c r="O25" s="1" t="s">
        <v>47</v>
      </c>
    </row>
    <row r="26" spans="1:15" ht="48" x14ac:dyDescent="0.25">
      <c r="A26" s="204"/>
      <c r="B26" s="201"/>
      <c r="C26" s="38">
        <v>19</v>
      </c>
      <c r="D26" s="38" t="s">
        <v>380</v>
      </c>
      <c r="E26" s="38" t="s">
        <v>894</v>
      </c>
      <c r="F26" s="38" t="s">
        <v>213</v>
      </c>
      <c r="G26" s="38">
        <v>30000</v>
      </c>
      <c r="H26" s="68">
        <v>30000</v>
      </c>
      <c r="I26" s="68">
        <v>30000</v>
      </c>
      <c r="J26" s="68">
        <v>30000</v>
      </c>
      <c r="K26" s="68">
        <v>30000</v>
      </c>
      <c r="L26" s="68">
        <v>30000</v>
      </c>
      <c r="M26" s="68">
        <f>+L26</f>
        <v>30000</v>
      </c>
      <c r="N26" s="1" t="s">
        <v>39</v>
      </c>
      <c r="O26" s="1" t="s">
        <v>41</v>
      </c>
    </row>
    <row r="27" spans="1:15" ht="48.75" thickBot="1" x14ac:dyDescent="0.3">
      <c r="A27" s="205"/>
      <c r="B27" s="202"/>
      <c r="C27" s="38">
        <v>20</v>
      </c>
      <c r="D27" s="38" t="s">
        <v>382</v>
      </c>
      <c r="E27" s="38" t="s">
        <v>453</v>
      </c>
      <c r="F27" s="38" t="s">
        <v>454</v>
      </c>
      <c r="G27" s="38">
        <v>0</v>
      </c>
      <c r="H27" s="68">
        <v>1200</v>
      </c>
      <c r="I27" s="68">
        <v>1500</v>
      </c>
      <c r="J27" s="68">
        <v>1500</v>
      </c>
      <c r="K27" s="68">
        <v>1500</v>
      </c>
      <c r="L27" s="68">
        <v>1500</v>
      </c>
      <c r="M27" s="68">
        <f>SUM(K27:L27)</f>
        <v>3000</v>
      </c>
      <c r="N27" s="1" t="s">
        <v>39</v>
      </c>
      <c r="O27" s="1" t="s">
        <v>41</v>
      </c>
    </row>
    <row r="28" spans="1:15" ht="72" x14ac:dyDescent="0.25">
      <c r="A28" s="223" t="s">
        <v>128</v>
      </c>
      <c r="B28" s="220" t="s">
        <v>49</v>
      </c>
      <c r="C28" s="17">
        <v>21</v>
      </c>
      <c r="D28" s="17" t="s">
        <v>337</v>
      </c>
      <c r="E28" s="17" t="s">
        <v>409</v>
      </c>
      <c r="F28" s="17" t="s">
        <v>648</v>
      </c>
      <c r="G28" s="17">
        <v>0</v>
      </c>
      <c r="H28" s="19">
        <v>1</v>
      </c>
      <c r="I28" s="19">
        <v>1</v>
      </c>
      <c r="J28" s="19">
        <v>1</v>
      </c>
      <c r="K28" s="19">
        <v>1</v>
      </c>
      <c r="L28" s="19">
        <v>1</v>
      </c>
      <c r="M28" s="19">
        <f>+L28</f>
        <v>1</v>
      </c>
      <c r="N28" s="1" t="s">
        <v>647</v>
      </c>
      <c r="O28" s="1" t="s">
        <v>51</v>
      </c>
    </row>
    <row r="29" spans="1:15" ht="72" x14ac:dyDescent="0.25">
      <c r="A29" s="224"/>
      <c r="B29" s="221"/>
      <c r="C29" s="17">
        <v>22</v>
      </c>
      <c r="D29" s="17" t="s">
        <v>54</v>
      </c>
      <c r="E29" s="17" t="s">
        <v>129</v>
      </c>
      <c r="F29" s="17" t="s">
        <v>919</v>
      </c>
      <c r="G29" s="17" t="s">
        <v>920</v>
      </c>
      <c r="H29" s="19">
        <v>0.2</v>
      </c>
      <c r="I29" s="19">
        <v>0.2</v>
      </c>
      <c r="J29" s="19">
        <v>0.2</v>
      </c>
      <c r="K29" s="19">
        <v>0.2</v>
      </c>
      <c r="L29" s="19">
        <v>0.2</v>
      </c>
      <c r="M29" s="19">
        <f>SUM(H29:L29)</f>
        <v>1</v>
      </c>
      <c r="N29" s="1" t="s">
        <v>45</v>
      </c>
      <c r="O29" s="1" t="s">
        <v>57</v>
      </c>
    </row>
    <row r="30" spans="1:15" ht="45" x14ac:dyDescent="0.25">
      <c r="A30" s="224"/>
      <c r="B30" s="221"/>
      <c r="C30" s="17">
        <v>23</v>
      </c>
      <c r="D30" s="17" t="s">
        <v>58</v>
      </c>
      <c r="E30" s="17" t="s">
        <v>130</v>
      </c>
      <c r="F30" s="17" t="s">
        <v>956</v>
      </c>
      <c r="G30" s="17" t="s">
        <v>131</v>
      </c>
      <c r="H30" s="152">
        <v>130</v>
      </c>
      <c r="I30" s="152">
        <v>130</v>
      </c>
      <c r="J30" s="152">
        <v>130</v>
      </c>
      <c r="K30" s="152">
        <v>130</v>
      </c>
      <c r="L30" s="152">
        <v>130</v>
      </c>
      <c r="M30" s="153">
        <f>SUM(H30:L30)</f>
        <v>650</v>
      </c>
      <c r="N30" s="1" t="s">
        <v>45</v>
      </c>
      <c r="O30" s="1" t="s">
        <v>57</v>
      </c>
    </row>
    <row r="31" spans="1:15" ht="72" x14ac:dyDescent="0.25">
      <c r="A31" s="224"/>
      <c r="B31" s="221"/>
      <c r="C31" s="17">
        <v>24</v>
      </c>
      <c r="D31" s="17" t="s">
        <v>422</v>
      </c>
      <c r="E31" s="17" t="s">
        <v>340</v>
      </c>
      <c r="F31" s="17" t="s">
        <v>922</v>
      </c>
      <c r="G31" s="17">
        <v>0</v>
      </c>
      <c r="H31" s="17">
        <v>0</v>
      </c>
      <c r="I31" s="19">
        <v>0.9</v>
      </c>
      <c r="J31" s="17">
        <v>0</v>
      </c>
      <c r="K31" s="17">
        <v>0</v>
      </c>
      <c r="L31" s="19">
        <v>0.9</v>
      </c>
      <c r="M31" s="19">
        <f>+L31</f>
        <v>0.9</v>
      </c>
      <c r="N31" s="1" t="s">
        <v>45</v>
      </c>
      <c r="O31" s="1" t="s">
        <v>168</v>
      </c>
    </row>
    <row r="32" spans="1:15" ht="36" x14ac:dyDescent="0.25">
      <c r="A32" s="224"/>
      <c r="B32" s="221"/>
      <c r="C32" s="17">
        <v>25</v>
      </c>
      <c r="D32" s="17" t="s">
        <v>421</v>
      </c>
      <c r="E32" s="17" t="s">
        <v>132</v>
      </c>
      <c r="F32" s="17" t="s">
        <v>923</v>
      </c>
      <c r="G32" s="17">
        <v>0</v>
      </c>
      <c r="H32" s="17">
        <v>100</v>
      </c>
      <c r="I32" s="17">
        <v>100</v>
      </c>
      <c r="J32" s="17">
        <v>100</v>
      </c>
      <c r="K32" s="17">
        <v>100</v>
      </c>
      <c r="L32" s="17">
        <v>100</v>
      </c>
      <c r="M32" s="17">
        <v>400</v>
      </c>
      <c r="N32" s="1" t="s">
        <v>45</v>
      </c>
      <c r="O32" s="1" t="s">
        <v>59</v>
      </c>
    </row>
    <row r="33" spans="1:15" ht="36" x14ac:dyDescent="0.25">
      <c r="A33" s="224"/>
      <c r="B33" s="221"/>
      <c r="C33" s="17">
        <v>26</v>
      </c>
      <c r="D33" s="17" t="s">
        <v>60</v>
      </c>
      <c r="E33" s="17" t="s">
        <v>133</v>
      </c>
      <c r="F33" s="17" t="s">
        <v>924</v>
      </c>
      <c r="G33" s="17" t="s">
        <v>134</v>
      </c>
      <c r="H33" s="19">
        <v>0.9</v>
      </c>
      <c r="I33" s="19">
        <v>0.9</v>
      </c>
      <c r="J33" s="19">
        <v>0.9</v>
      </c>
      <c r="K33" s="19">
        <v>0.9</v>
      </c>
      <c r="L33" s="19">
        <v>0.9</v>
      </c>
      <c r="M33" s="19">
        <f>+L33</f>
        <v>0.9</v>
      </c>
      <c r="N33" s="1" t="s">
        <v>45</v>
      </c>
      <c r="O33" s="1" t="s">
        <v>62</v>
      </c>
    </row>
    <row r="34" spans="1:15" ht="60" x14ac:dyDescent="0.25">
      <c r="A34" s="224"/>
      <c r="B34" s="221"/>
      <c r="C34" s="17">
        <v>27</v>
      </c>
      <c r="D34" s="17" t="s">
        <v>303</v>
      </c>
      <c r="E34" s="17" t="s">
        <v>944</v>
      </c>
      <c r="F34" s="17" t="s">
        <v>947</v>
      </c>
      <c r="G34" s="17" t="s">
        <v>945</v>
      </c>
      <c r="H34" s="132">
        <v>200</v>
      </c>
      <c r="I34" s="132">
        <v>200</v>
      </c>
      <c r="J34" s="132">
        <v>200</v>
      </c>
      <c r="K34" s="132">
        <v>200</v>
      </c>
      <c r="L34" s="132">
        <v>200</v>
      </c>
      <c r="M34" s="132">
        <f>SUM(H34:L34)</f>
        <v>1000</v>
      </c>
      <c r="N34" s="1" t="s">
        <v>52</v>
      </c>
      <c r="O34" s="1" t="s">
        <v>64</v>
      </c>
    </row>
    <row r="35" spans="1:15" ht="48" x14ac:dyDescent="0.25">
      <c r="A35" s="224"/>
      <c r="B35" s="221"/>
      <c r="C35" s="17">
        <v>28</v>
      </c>
      <c r="D35" s="17" t="s">
        <v>419</v>
      </c>
      <c r="E35" s="17" t="s">
        <v>946</v>
      </c>
      <c r="F35" s="17" t="s">
        <v>948</v>
      </c>
      <c r="G35" s="17" t="s">
        <v>949</v>
      </c>
      <c r="H35" s="132">
        <v>100</v>
      </c>
      <c r="I35" s="132">
        <v>100</v>
      </c>
      <c r="J35" s="132">
        <v>100</v>
      </c>
      <c r="K35" s="132">
        <v>100</v>
      </c>
      <c r="L35" s="132">
        <v>100</v>
      </c>
      <c r="M35" s="132">
        <f>SUM(H35:L35)</f>
        <v>500</v>
      </c>
      <c r="N35" s="1" t="s">
        <v>52</v>
      </c>
      <c r="O35" s="1" t="s">
        <v>53</v>
      </c>
    </row>
    <row r="36" spans="1:15" ht="48" x14ac:dyDescent="0.25">
      <c r="A36" s="224"/>
      <c r="B36" s="221"/>
      <c r="C36" s="17">
        <v>29</v>
      </c>
      <c r="D36" s="17" t="s">
        <v>693</v>
      </c>
      <c r="E36" s="17" t="s">
        <v>930</v>
      </c>
      <c r="F36" s="17" t="s">
        <v>929</v>
      </c>
      <c r="G36" s="17" t="s">
        <v>950</v>
      </c>
      <c r="H36" s="132"/>
      <c r="I36" s="132"/>
      <c r="J36" s="132">
        <f>42+65</f>
        <v>107</v>
      </c>
      <c r="K36" s="132">
        <v>65</v>
      </c>
      <c r="L36" s="132">
        <v>78</v>
      </c>
      <c r="M36" s="132">
        <f>SUM(H36:L36)</f>
        <v>250</v>
      </c>
      <c r="N36" s="1" t="s">
        <v>52</v>
      </c>
      <c r="O36" s="1" t="s">
        <v>65</v>
      </c>
    </row>
    <row r="37" spans="1:15" ht="48" x14ac:dyDescent="0.25">
      <c r="A37" s="224"/>
      <c r="B37" s="221"/>
      <c r="C37" s="17">
        <v>30</v>
      </c>
      <c r="D37" s="78" t="s">
        <v>415</v>
      </c>
      <c r="E37" s="17" t="s">
        <v>135</v>
      </c>
      <c r="F37" s="17" t="s">
        <v>931</v>
      </c>
      <c r="G37" s="19">
        <v>0.5</v>
      </c>
      <c r="H37" s="19">
        <v>0.75</v>
      </c>
      <c r="I37" s="19">
        <v>0.75</v>
      </c>
      <c r="J37" s="19">
        <v>0.75</v>
      </c>
      <c r="K37" s="19">
        <v>0.75</v>
      </c>
      <c r="L37" s="19">
        <v>0.75</v>
      </c>
      <c r="M37" s="19">
        <f>+L37</f>
        <v>0.75</v>
      </c>
      <c r="N37" s="1" t="s">
        <v>136</v>
      </c>
      <c r="O37" s="1" t="s">
        <v>69</v>
      </c>
    </row>
    <row r="38" spans="1:15" ht="30" x14ac:dyDescent="0.25">
      <c r="A38" s="224"/>
      <c r="B38" s="221"/>
      <c r="C38" s="17">
        <v>31</v>
      </c>
      <c r="D38" s="17" t="s">
        <v>71</v>
      </c>
      <c r="E38" s="17" t="s">
        <v>137</v>
      </c>
      <c r="F38" s="17" t="s">
        <v>932</v>
      </c>
      <c r="G38" s="17" t="s">
        <v>952</v>
      </c>
      <c r="H38" s="17"/>
      <c r="I38" s="17"/>
      <c r="J38" s="17">
        <v>3</v>
      </c>
      <c r="K38" s="17">
        <v>3</v>
      </c>
      <c r="L38" s="17">
        <v>1</v>
      </c>
      <c r="M38" s="17">
        <f>SUM(H38:L38)</f>
        <v>7</v>
      </c>
      <c r="N38" s="1" t="s">
        <v>136</v>
      </c>
      <c r="O38" s="1" t="s">
        <v>138</v>
      </c>
    </row>
    <row r="39" spans="1:15" ht="48" x14ac:dyDescent="0.25">
      <c r="A39" s="224"/>
      <c r="B39" s="221"/>
      <c r="C39" s="17">
        <v>32</v>
      </c>
      <c r="D39" s="17" t="s">
        <v>344</v>
      </c>
      <c r="E39" s="17" t="s">
        <v>139</v>
      </c>
      <c r="F39" s="17" t="s">
        <v>937</v>
      </c>
      <c r="G39" s="17" t="s">
        <v>951</v>
      </c>
      <c r="H39" s="17">
        <f>SUM('Actualización 2023-2027'!F181:F189)</f>
        <v>0</v>
      </c>
      <c r="I39" s="17">
        <f>SUM('Actualización 2023-2027'!G181:G189)</f>
        <v>4</v>
      </c>
      <c r="J39" s="17">
        <f>SUM('Actualización 2023-2027'!H181:H189)</f>
        <v>3</v>
      </c>
      <c r="K39" s="17">
        <f>SUM('Actualización 2023-2027'!I181:I189)</f>
        <v>1</v>
      </c>
      <c r="L39" s="17">
        <f>SUM('Actualización 2023-2027'!J181:J189)</f>
        <v>5</v>
      </c>
      <c r="M39" s="17">
        <f>SUM(H39:L39)</f>
        <v>13</v>
      </c>
      <c r="N39" s="1" t="s">
        <v>136</v>
      </c>
      <c r="O39" s="1" t="s">
        <v>138</v>
      </c>
    </row>
    <row r="40" spans="1:15" ht="45" x14ac:dyDescent="0.25">
      <c r="A40" s="224"/>
      <c r="B40" s="221"/>
      <c r="C40" s="17">
        <v>33</v>
      </c>
      <c r="D40" s="17" t="s">
        <v>347</v>
      </c>
      <c r="E40" s="17" t="s">
        <v>411</v>
      </c>
      <c r="F40" s="17" t="s">
        <v>410</v>
      </c>
      <c r="G40" s="17" t="s">
        <v>938</v>
      </c>
      <c r="H40" s="17">
        <v>2</v>
      </c>
      <c r="I40" s="17">
        <v>2</v>
      </c>
      <c r="J40" s="17">
        <v>2</v>
      </c>
      <c r="K40" s="17">
        <v>2</v>
      </c>
      <c r="L40" s="17">
        <v>2</v>
      </c>
      <c r="M40" s="17">
        <f>SUM(H40:L40)</f>
        <v>10</v>
      </c>
      <c r="N40" s="1" t="s">
        <v>136</v>
      </c>
      <c r="O40" s="1" t="s">
        <v>140</v>
      </c>
    </row>
    <row r="41" spans="1:15" ht="60" x14ac:dyDescent="0.25">
      <c r="A41" s="224"/>
      <c r="B41" s="221"/>
      <c r="C41" s="17">
        <v>34</v>
      </c>
      <c r="D41" s="17" t="s">
        <v>201</v>
      </c>
      <c r="E41" s="17" t="s">
        <v>735</v>
      </c>
      <c r="F41" s="17" t="s">
        <v>736</v>
      </c>
      <c r="G41" s="17" t="s">
        <v>734</v>
      </c>
      <c r="H41" s="17">
        <v>14</v>
      </c>
      <c r="I41" s="17">
        <v>14</v>
      </c>
      <c r="J41" s="17">
        <v>15</v>
      </c>
      <c r="K41" s="17">
        <v>15</v>
      </c>
      <c r="L41" s="17">
        <v>16</v>
      </c>
      <c r="M41" s="17">
        <f>+L41</f>
        <v>16</v>
      </c>
      <c r="N41" s="1" t="s">
        <v>80</v>
      </c>
      <c r="O41" s="1" t="s">
        <v>141</v>
      </c>
    </row>
    <row r="42" spans="1:15" ht="48" x14ac:dyDescent="0.25">
      <c r="A42" s="224"/>
      <c r="B42" s="221"/>
      <c r="C42" s="17">
        <v>35</v>
      </c>
      <c r="D42" s="17" t="s">
        <v>309</v>
      </c>
      <c r="E42" s="17" t="s">
        <v>408</v>
      </c>
      <c r="F42" s="17" t="s">
        <v>928</v>
      </c>
      <c r="G42" s="17" t="s">
        <v>142</v>
      </c>
      <c r="H42" s="17">
        <v>10</v>
      </c>
      <c r="I42" s="17">
        <v>13</v>
      </c>
      <c r="J42" s="17">
        <v>13</v>
      </c>
      <c r="K42" s="17">
        <v>13</v>
      </c>
      <c r="L42" s="17">
        <v>11</v>
      </c>
      <c r="M42" s="17">
        <f>SUM(H42:L42)</f>
        <v>60</v>
      </c>
      <c r="N42" s="1" t="s">
        <v>80</v>
      </c>
      <c r="O42" s="1" t="s">
        <v>73</v>
      </c>
    </row>
    <row r="43" spans="1:15" ht="72" x14ac:dyDescent="0.25">
      <c r="A43" s="224"/>
      <c r="B43" s="221"/>
      <c r="C43" s="17">
        <v>36</v>
      </c>
      <c r="D43" s="17" t="s">
        <v>780</v>
      </c>
      <c r="E43" s="17" t="s">
        <v>957</v>
      </c>
      <c r="F43" s="17" t="s">
        <v>958</v>
      </c>
      <c r="G43" s="17" t="s">
        <v>941</v>
      </c>
      <c r="H43" s="17">
        <v>0</v>
      </c>
      <c r="I43" s="17">
        <v>0</v>
      </c>
      <c r="J43" s="17">
        <v>1</v>
      </c>
      <c r="K43" s="17"/>
      <c r="L43" s="17"/>
      <c r="M43" s="17">
        <v>1</v>
      </c>
      <c r="N43" s="1" t="s">
        <v>80</v>
      </c>
      <c r="O43" s="1" t="s">
        <v>73</v>
      </c>
    </row>
    <row r="44" spans="1:15" ht="48" x14ac:dyDescent="0.25">
      <c r="A44" s="224"/>
      <c r="B44" s="221"/>
      <c r="C44" s="17">
        <v>37</v>
      </c>
      <c r="D44" s="17" t="s">
        <v>391</v>
      </c>
      <c r="E44" s="17" t="s">
        <v>221</v>
      </c>
      <c r="F44" s="17" t="s">
        <v>700</v>
      </c>
      <c r="G44" s="17">
        <v>0</v>
      </c>
      <c r="H44" s="19">
        <v>0.25</v>
      </c>
      <c r="I44" s="19">
        <v>0.25</v>
      </c>
      <c r="J44" s="19">
        <v>0.25</v>
      </c>
      <c r="K44" s="19">
        <v>0.25</v>
      </c>
      <c r="L44" s="19">
        <v>0.25</v>
      </c>
      <c r="M44" s="19">
        <f>+L44</f>
        <v>0.25</v>
      </c>
      <c r="N44" s="1" t="s">
        <v>83</v>
      </c>
      <c r="O44" s="1" t="s">
        <v>84</v>
      </c>
    </row>
    <row r="45" spans="1:15" ht="60" x14ac:dyDescent="0.25">
      <c r="A45" s="224"/>
      <c r="B45" s="221"/>
      <c r="C45" s="17">
        <v>38</v>
      </c>
      <c r="D45" s="17" t="s">
        <v>177</v>
      </c>
      <c r="E45" s="17" t="s">
        <v>222</v>
      </c>
      <c r="F45" s="17" t="s">
        <v>706</v>
      </c>
      <c r="G45" s="17" t="s">
        <v>942</v>
      </c>
      <c r="H45" s="17">
        <v>2500</v>
      </c>
      <c r="I45" s="17">
        <v>2500</v>
      </c>
      <c r="J45" s="17">
        <v>2500</v>
      </c>
      <c r="K45" s="17">
        <v>2500</v>
      </c>
      <c r="L45" s="17">
        <v>2500</v>
      </c>
      <c r="M45" s="17">
        <f>SUM(H45:L45)</f>
        <v>12500</v>
      </c>
      <c r="N45" s="1" t="s">
        <v>83</v>
      </c>
      <c r="O45" s="1" t="s">
        <v>84</v>
      </c>
    </row>
    <row r="46" spans="1:15" ht="48" x14ac:dyDescent="0.25">
      <c r="A46" s="224"/>
      <c r="B46" s="221"/>
      <c r="C46" s="17">
        <v>39</v>
      </c>
      <c r="D46" s="78" t="s">
        <v>1008</v>
      </c>
      <c r="E46" s="17" t="s">
        <v>223</v>
      </c>
      <c r="F46" s="17" t="s">
        <v>715</v>
      </c>
      <c r="G46" s="17" t="s">
        <v>943</v>
      </c>
      <c r="H46" s="17">
        <v>5</v>
      </c>
      <c r="I46" s="17">
        <v>5</v>
      </c>
      <c r="J46" s="17">
        <v>5</v>
      </c>
      <c r="K46" s="17">
        <v>5</v>
      </c>
      <c r="L46" s="17">
        <v>5</v>
      </c>
      <c r="M46" s="17">
        <f>SUM(H46:L46)</f>
        <v>25</v>
      </c>
      <c r="N46" s="1" t="s">
        <v>83</v>
      </c>
      <c r="O46" s="1" t="s">
        <v>84</v>
      </c>
    </row>
    <row r="47" spans="1:15" ht="48" x14ac:dyDescent="0.25">
      <c r="A47" s="224"/>
      <c r="B47" s="221"/>
      <c r="C47" s="17">
        <v>40</v>
      </c>
      <c r="D47" s="78" t="s">
        <v>394</v>
      </c>
      <c r="E47" s="17" t="s">
        <v>224</v>
      </c>
      <c r="F47" s="17" t="s">
        <v>716</v>
      </c>
      <c r="G47" s="17">
        <v>10000</v>
      </c>
      <c r="H47" s="18" t="s">
        <v>144</v>
      </c>
      <c r="I47" s="18" t="s">
        <v>144</v>
      </c>
      <c r="J47" s="18" t="s">
        <v>144</v>
      </c>
      <c r="K47" s="18" t="s">
        <v>144</v>
      </c>
      <c r="L47" s="18" t="s">
        <v>144</v>
      </c>
      <c r="M47" s="18" t="str">
        <f>+K47</f>
        <v>100% (12000)</v>
      </c>
      <c r="N47" s="1" t="s">
        <v>83</v>
      </c>
      <c r="O47" s="1" t="s">
        <v>145</v>
      </c>
    </row>
    <row r="48" spans="1:15" ht="48.75" thickBot="1" x14ac:dyDescent="0.3">
      <c r="A48" s="225"/>
      <c r="B48" s="222"/>
      <c r="C48" s="17">
        <v>41</v>
      </c>
      <c r="D48" s="17" t="s">
        <v>917</v>
      </c>
      <c r="E48" s="17" t="s">
        <v>954</v>
      </c>
      <c r="F48" s="17" t="s">
        <v>955</v>
      </c>
      <c r="G48" s="17" t="s">
        <v>953</v>
      </c>
      <c r="H48" s="17"/>
      <c r="I48" s="17"/>
      <c r="J48" s="17"/>
      <c r="K48" s="17">
        <v>1</v>
      </c>
      <c r="L48" s="17"/>
      <c r="M48" s="17">
        <f>SUM(H48:L48)</f>
        <v>1</v>
      </c>
      <c r="N48" s="1" t="s">
        <v>45</v>
      </c>
      <c r="O48" s="151" t="s">
        <v>57</v>
      </c>
    </row>
    <row r="49" spans="1:15" ht="96" x14ac:dyDescent="0.25">
      <c r="A49" s="210" t="s">
        <v>146</v>
      </c>
      <c r="B49" s="213" t="s">
        <v>86</v>
      </c>
      <c r="C49" s="11">
        <v>41</v>
      </c>
      <c r="D49" s="11" t="s">
        <v>87</v>
      </c>
      <c r="E49" s="135" t="s">
        <v>831</v>
      </c>
      <c r="F49" s="135" t="s">
        <v>918</v>
      </c>
      <c r="G49" s="11" t="s">
        <v>824</v>
      </c>
      <c r="H49" s="12">
        <v>0.3</v>
      </c>
      <c r="I49" s="12">
        <v>0.6</v>
      </c>
      <c r="J49" s="12">
        <v>0.6</v>
      </c>
      <c r="K49" s="12">
        <v>0.6</v>
      </c>
      <c r="L49" s="12">
        <v>0.6</v>
      </c>
      <c r="M49" s="12">
        <f>+L49</f>
        <v>0.6</v>
      </c>
      <c r="N49" s="1" t="s">
        <v>88</v>
      </c>
      <c r="O49" s="1" t="s">
        <v>88</v>
      </c>
    </row>
    <row r="50" spans="1:15" ht="48" x14ac:dyDescent="0.25">
      <c r="A50" s="211"/>
      <c r="B50" s="214"/>
      <c r="C50" s="11">
        <v>42</v>
      </c>
      <c r="D50" s="148" t="s">
        <v>897</v>
      </c>
      <c r="E50" s="148" t="s">
        <v>900</v>
      </c>
      <c r="F50" s="11" t="s">
        <v>901</v>
      </c>
      <c r="G50" s="11" t="s">
        <v>385</v>
      </c>
      <c r="H50" s="11">
        <v>1</v>
      </c>
      <c r="I50" s="11">
        <v>2</v>
      </c>
      <c r="J50" s="11">
        <v>2</v>
      </c>
      <c r="K50" s="11">
        <v>2</v>
      </c>
      <c r="L50" s="11">
        <v>2</v>
      </c>
      <c r="M50" s="11">
        <v>3</v>
      </c>
      <c r="N50" s="1" t="s">
        <v>89</v>
      </c>
      <c r="O50" s="1" t="s">
        <v>90</v>
      </c>
    </row>
    <row r="51" spans="1:15" ht="36" x14ac:dyDescent="0.25">
      <c r="A51" s="211"/>
      <c r="B51" s="214"/>
      <c r="C51" s="11"/>
      <c r="D51" s="148" t="s">
        <v>898</v>
      </c>
      <c r="E51" s="36" t="s">
        <v>899</v>
      </c>
      <c r="F51" s="36" t="s">
        <v>902</v>
      </c>
      <c r="G51" s="11"/>
      <c r="H51" s="11"/>
      <c r="I51" s="12">
        <v>0.25</v>
      </c>
      <c r="J51" s="11"/>
      <c r="K51" s="11"/>
      <c r="L51" s="11"/>
      <c r="M51" s="11"/>
    </row>
    <row r="52" spans="1:15" ht="60" x14ac:dyDescent="0.25">
      <c r="A52" s="211"/>
      <c r="B52" s="214"/>
      <c r="C52" s="11">
        <v>43</v>
      </c>
      <c r="D52" s="148" t="s">
        <v>389</v>
      </c>
      <c r="E52" s="11" t="s">
        <v>412</v>
      </c>
      <c r="F52" s="11" t="s">
        <v>904</v>
      </c>
      <c r="G52" s="11" t="s">
        <v>384</v>
      </c>
      <c r="H52" s="12">
        <v>0.02</v>
      </c>
      <c r="I52" s="12">
        <v>0.04</v>
      </c>
      <c r="J52" s="12">
        <v>0.06</v>
      </c>
      <c r="K52" s="12">
        <v>0.08</v>
      </c>
      <c r="L52" s="12">
        <v>0.1</v>
      </c>
      <c r="M52" s="67">
        <f>+L52</f>
        <v>0.1</v>
      </c>
      <c r="N52" s="1" t="s">
        <v>50</v>
      </c>
      <c r="O52" s="1" t="s">
        <v>147</v>
      </c>
    </row>
    <row r="53" spans="1:15" ht="45.75" thickBot="1" x14ac:dyDescent="0.3">
      <c r="A53" s="211"/>
      <c r="B53" s="215"/>
      <c r="C53" s="11">
        <v>44</v>
      </c>
      <c r="D53" s="66" t="s">
        <v>390</v>
      </c>
      <c r="E53" s="148" t="s">
        <v>148</v>
      </c>
      <c r="F53" s="11" t="s">
        <v>903</v>
      </c>
      <c r="G53" s="11">
        <v>0</v>
      </c>
      <c r="H53" s="12">
        <v>0.25</v>
      </c>
      <c r="I53" s="12">
        <v>0.5</v>
      </c>
      <c r="J53" s="12">
        <v>0.75</v>
      </c>
      <c r="K53" s="12">
        <v>1</v>
      </c>
      <c r="L53" s="12">
        <v>1</v>
      </c>
      <c r="M53" s="12">
        <f>+L53</f>
        <v>1</v>
      </c>
      <c r="N53" s="1" t="s">
        <v>50</v>
      </c>
      <c r="O53" s="1" t="s">
        <v>149</v>
      </c>
    </row>
    <row r="54" spans="1:15" ht="43.5" customHeight="1" x14ac:dyDescent="0.25">
      <c r="A54" s="211"/>
      <c r="B54" s="213" t="s">
        <v>93</v>
      </c>
      <c r="C54" s="11">
        <v>45</v>
      </c>
      <c r="D54" s="216" t="s">
        <v>835</v>
      </c>
      <c r="E54" s="11" t="s">
        <v>895</v>
      </c>
      <c r="F54" s="11" t="s">
        <v>844</v>
      </c>
      <c r="G54" s="11">
        <v>0</v>
      </c>
      <c r="H54" s="11">
        <v>0</v>
      </c>
      <c r="I54" s="11">
        <v>0</v>
      </c>
      <c r="J54" s="11">
        <v>0.1</v>
      </c>
      <c r="K54" s="11">
        <v>0.1</v>
      </c>
      <c r="L54" s="11">
        <v>0.1</v>
      </c>
      <c r="M54" s="11">
        <f>SUM(H54:L54)</f>
        <v>0.30000000000000004</v>
      </c>
      <c r="N54" s="1" t="s">
        <v>94</v>
      </c>
      <c r="O54" s="1" t="s">
        <v>95</v>
      </c>
    </row>
    <row r="55" spans="1:15" ht="51" customHeight="1" x14ac:dyDescent="0.25">
      <c r="A55" s="211"/>
      <c r="B55" s="214"/>
      <c r="C55" s="11"/>
      <c r="D55" s="217"/>
      <c r="E55" s="11" t="s">
        <v>896</v>
      </c>
      <c r="F55" s="11" t="s">
        <v>843</v>
      </c>
      <c r="G55" s="11"/>
      <c r="H55" s="11"/>
      <c r="I55" s="11">
        <v>1</v>
      </c>
      <c r="J55" s="11">
        <v>1</v>
      </c>
      <c r="K55" s="11">
        <v>1</v>
      </c>
      <c r="L55" s="11">
        <v>1</v>
      </c>
      <c r="M55" s="11">
        <f>SUM(H55:L55)</f>
        <v>4</v>
      </c>
      <c r="N55" s="1" t="s">
        <v>94</v>
      </c>
      <c r="O55" s="1" t="s">
        <v>95</v>
      </c>
    </row>
    <row r="56" spans="1:15" ht="51" customHeight="1" x14ac:dyDescent="0.25">
      <c r="A56" s="211"/>
      <c r="B56" s="214"/>
      <c r="C56" s="11"/>
      <c r="D56" s="11" t="s">
        <v>836</v>
      </c>
      <c r="E56" s="11" t="s">
        <v>383</v>
      </c>
      <c r="F56" s="11" t="s">
        <v>960</v>
      </c>
      <c r="G56" s="11">
        <v>0</v>
      </c>
      <c r="H56" s="11">
        <v>3</v>
      </c>
      <c r="I56" s="11">
        <v>3</v>
      </c>
      <c r="J56" s="11">
        <v>3</v>
      </c>
      <c r="K56" s="11">
        <v>3</v>
      </c>
      <c r="L56" s="11">
        <v>3</v>
      </c>
      <c r="M56" s="11">
        <v>3</v>
      </c>
      <c r="N56" s="1" t="s">
        <v>94</v>
      </c>
      <c r="O56" s="1" t="s">
        <v>97</v>
      </c>
    </row>
    <row r="57" spans="1:15" ht="60.75" thickBot="1" x14ac:dyDescent="0.3">
      <c r="A57" s="212"/>
      <c r="B57" s="215"/>
      <c r="C57" s="11">
        <v>46</v>
      </c>
      <c r="D57" s="11" t="s">
        <v>959</v>
      </c>
      <c r="E57" s="11" t="s">
        <v>962</v>
      </c>
      <c r="F57" s="11" t="s">
        <v>961</v>
      </c>
      <c r="G57" s="11" t="s">
        <v>966</v>
      </c>
      <c r="H57" s="11">
        <v>1</v>
      </c>
      <c r="I57" s="11">
        <v>1</v>
      </c>
      <c r="J57" s="11">
        <v>1</v>
      </c>
      <c r="K57" s="11">
        <v>1</v>
      </c>
      <c r="L57" s="11">
        <v>1</v>
      </c>
      <c r="M57" s="11">
        <f>SUM(H57:L57)</f>
        <v>5</v>
      </c>
      <c r="N57" s="1" t="s">
        <v>94</v>
      </c>
      <c r="O57" s="1" t="s">
        <v>97</v>
      </c>
    </row>
    <row r="58" spans="1:15" x14ac:dyDescent="0.25">
      <c r="A58" s="190" t="s">
        <v>862</v>
      </c>
      <c r="B58" s="191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/>
      <c r="O58" s="145"/>
    </row>
    <row r="59" spans="1:15" ht="15.75" thickBot="1" x14ac:dyDescent="0.3">
      <c r="A59" s="206" t="s">
        <v>150</v>
      </c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/>
      <c r="O59" s="145"/>
    </row>
  </sheetData>
  <mergeCells count="29">
    <mergeCell ref="A59:M59"/>
    <mergeCell ref="D21:D22"/>
    <mergeCell ref="A49:A57"/>
    <mergeCell ref="B49:B53"/>
    <mergeCell ref="B54:B57"/>
    <mergeCell ref="D54:D55"/>
    <mergeCell ref="C21:C22"/>
    <mergeCell ref="B28:B48"/>
    <mergeCell ref="A28:A48"/>
    <mergeCell ref="A2:M2"/>
    <mergeCell ref="H3:L3"/>
    <mergeCell ref="M3:M4"/>
    <mergeCell ref="N3:N4"/>
    <mergeCell ref="A58:M58"/>
    <mergeCell ref="A11:A20"/>
    <mergeCell ref="B14:B20"/>
    <mergeCell ref="B21:B24"/>
    <mergeCell ref="B11:B13"/>
    <mergeCell ref="B25:B27"/>
    <mergeCell ref="A21:A27"/>
    <mergeCell ref="O3:O4"/>
    <mergeCell ref="A5:A10"/>
    <mergeCell ref="B5:B10"/>
    <mergeCell ref="A3:A4"/>
    <mergeCell ref="B3:B4"/>
    <mergeCell ref="C3:C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1"/>
  <sheetViews>
    <sheetView tabSelected="1" topLeftCell="A84" zoomScale="110" zoomScaleNormal="110" workbookViewId="0">
      <selection activeCell="D88" sqref="D88"/>
    </sheetView>
  </sheetViews>
  <sheetFormatPr baseColWidth="10" defaultRowHeight="15" x14ac:dyDescent="0.25"/>
  <cols>
    <col min="1" max="1" width="8" customWidth="1"/>
    <col min="2" max="2" width="21.7109375" customWidth="1"/>
    <col min="3" max="3" width="32.7109375" customWidth="1"/>
    <col min="4" max="4" width="40.140625" customWidth="1"/>
    <col min="5" max="5" width="39.28515625" bestFit="1" customWidth="1"/>
    <col min="6" max="10" width="7.42578125" customWidth="1"/>
    <col min="11" max="11" width="7.42578125" style="111" customWidth="1"/>
    <col min="12" max="12" width="16.28515625" bestFit="1" customWidth="1"/>
    <col min="13" max="13" width="21.140625" style="1" customWidth="1"/>
    <col min="14" max="14" width="22.28515625" style="1" customWidth="1"/>
    <col min="15" max="15" width="20" style="1" customWidth="1"/>
    <col min="16" max="16" width="16.42578125" customWidth="1"/>
    <col min="17" max="17" width="15.5703125" customWidth="1"/>
  </cols>
  <sheetData>
    <row r="1" spans="1:15" ht="15.75" thickBot="1" x14ac:dyDescent="0.3"/>
    <row r="2" spans="1:15" ht="15.75" thickBot="1" x14ac:dyDescent="0.3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263"/>
    </row>
    <row r="3" spans="1:15" ht="86.25" customHeight="1" thickBot="1" x14ac:dyDescent="0.3">
      <c r="A3" s="86" t="s">
        <v>0</v>
      </c>
      <c r="B3" s="87" t="s">
        <v>459</v>
      </c>
      <c r="C3" s="87" t="s">
        <v>458</v>
      </c>
      <c r="D3" s="87" t="s">
        <v>463</v>
      </c>
      <c r="E3" s="87" t="s">
        <v>1</v>
      </c>
      <c r="F3" s="87">
        <v>2023</v>
      </c>
      <c r="G3" s="87">
        <v>2024</v>
      </c>
      <c r="H3" s="87">
        <v>2025</v>
      </c>
      <c r="I3" s="87">
        <v>2026</v>
      </c>
      <c r="J3" s="87">
        <v>2027</v>
      </c>
      <c r="K3" s="112" t="s">
        <v>506</v>
      </c>
      <c r="L3" s="88" t="s">
        <v>521</v>
      </c>
      <c r="M3" s="87" t="s">
        <v>2</v>
      </c>
      <c r="N3" s="87" t="s">
        <v>3</v>
      </c>
      <c r="O3" s="164"/>
    </row>
    <row r="4" spans="1:15" ht="30" customHeight="1" x14ac:dyDescent="0.25">
      <c r="A4" s="273" t="s">
        <v>5</v>
      </c>
      <c r="B4" s="281" t="s">
        <v>6</v>
      </c>
      <c r="C4" s="283" t="s">
        <v>460</v>
      </c>
      <c r="D4" s="41" t="s">
        <v>462</v>
      </c>
      <c r="E4" s="41" t="s">
        <v>461</v>
      </c>
      <c r="F4" s="41">
        <v>1</v>
      </c>
      <c r="G4" s="63">
        <v>2</v>
      </c>
      <c r="H4" s="63">
        <v>1</v>
      </c>
      <c r="I4" s="63">
        <v>1</v>
      </c>
      <c r="J4" s="63">
        <v>1</v>
      </c>
      <c r="K4" s="113">
        <f>SUM(F4:J4)</f>
        <v>6</v>
      </c>
      <c r="L4" s="59" t="s">
        <v>388</v>
      </c>
      <c r="M4" s="1" t="s">
        <v>7</v>
      </c>
      <c r="N4" s="1" t="s">
        <v>8</v>
      </c>
    </row>
    <row r="5" spans="1:15" ht="36.75" customHeight="1" thickBot="1" x14ac:dyDescent="0.3">
      <c r="A5" s="273"/>
      <c r="B5" s="281"/>
      <c r="C5" s="267"/>
      <c r="D5" s="37" t="s">
        <v>529</v>
      </c>
      <c r="E5" s="37" t="s">
        <v>226</v>
      </c>
      <c r="F5" s="37"/>
      <c r="G5" s="45">
        <v>1</v>
      </c>
      <c r="H5" s="45">
        <v>1</v>
      </c>
      <c r="I5" s="45">
        <v>1</v>
      </c>
      <c r="J5" s="45">
        <v>1</v>
      </c>
      <c r="K5" s="113">
        <f t="shared" ref="K5:K72" si="0">SUM(F5:J5)</f>
        <v>4</v>
      </c>
      <c r="L5" s="59" t="s">
        <v>386</v>
      </c>
      <c r="M5" s="1" t="s">
        <v>7</v>
      </c>
      <c r="N5" s="1" t="s">
        <v>8</v>
      </c>
    </row>
    <row r="6" spans="1:15" ht="36" x14ac:dyDescent="0.25">
      <c r="A6" s="273"/>
      <c r="B6" s="281"/>
      <c r="C6" s="283" t="s">
        <v>464</v>
      </c>
      <c r="D6" s="37" t="s">
        <v>465</v>
      </c>
      <c r="E6" s="37" t="s">
        <v>466</v>
      </c>
      <c r="F6" s="37"/>
      <c r="G6" s="45"/>
      <c r="H6" s="45">
        <v>20</v>
      </c>
      <c r="I6" s="45">
        <v>20</v>
      </c>
      <c r="J6" s="45">
        <v>30</v>
      </c>
      <c r="K6" s="113">
        <f t="shared" si="0"/>
        <v>70</v>
      </c>
      <c r="L6" s="59" t="s">
        <v>387</v>
      </c>
      <c r="M6" s="1" t="s">
        <v>7</v>
      </c>
      <c r="N6" s="1" t="s">
        <v>8</v>
      </c>
    </row>
    <row r="7" spans="1:15" ht="30.75" thickBot="1" x14ac:dyDescent="0.3">
      <c r="A7" s="273"/>
      <c r="B7" s="282"/>
      <c r="C7" s="267"/>
      <c r="D7" s="37" t="s">
        <v>225</v>
      </c>
      <c r="E7" s="37" t="s">
        <v>369</v>
      </c>
      <c r="F7" s="37"/>
      <c r="G7" s="45">
        <v>1</v>
      </c>
      <c r="H7" s="45"/>
      <c r="I7" s="45"/>
      <c r="J7" s="45"/>
      <c r="K7" s="113">
        <f t="shared" si="0"/>
        <v>1</v>
      </c>
      <c r="L7" s="59" t="s">
        <v>379</v>
      </c>
      <c r="M7" s="1" t="s">
        <v>7</v>
      </c>
      <c r="N7" s="1" t="s">
        <v>8</v>
      </c>
    </row>
    <row r="8" spans="1:15" ht="24.75" customHeight="1" x14ac:dyDescent="0.25">
      <c r="A8" s="273"/>
      <c r="B8" s="272" t="s">
        <v>441</v>
      </c>
      <c r="C8" s="275" t="s">
        <v>442</v>
      </c>
      <c r="D8" s="37" t="s">
        <v>467</v>
      </c>
      <c r="E8" s="37" t="s">
        <v>229</v>
      </c>
      <c r="F8" s="37">
        <v>5</v>
      </c>
      <c r="G8" s="45">
        <v>5</v>
      </c>
      <c r="H8" s="45">
        <v>5</v>
      </c>
      <c r="I8" s="45">
        <v>5</v>
      </c>
      <c r="J8" s="45">
        <v>5</v>
      </c>
      <c r="K8" s="113">
        <f t="shared" si="0"/>
        <v>25</v>
      </c>
      <c r="L8" s="59" t="s">
        <v>294</v>
      </c>
      <c r="M8" s="1" t="s">
        <v>7</v>
      </c>
      <c r="N8" s="1" t="s">
        <v>9</v>
      </c>
    </row>
    <row r="9" spans="1:15" ht="36.75" customHeight="1" x14ac:dyDescent="0.25">
      <c r="A9" s="273"/>
      <c r="B9" s="273"/>
      <c r="C9" s="275"/>
      <c r="D9" s="37" t="s">
        <v>468</v>
      </c>
      <c r="E9" s="37" t="s">
        <v>228</v>
      </c>
      <c r="F9" s="37">
        <v>5</v>
      </c>
      <c r="G9" s="45">
        <v>5</v>
      </c>
      <c r="H9" s="45">
        <v>5</v>
      </c>
      <c r="I9" s="45">
        <v>5</v>
      </c>
      <c r="J9" s="45">
        <v>5</v>
      </c>
      <c r="K9" s="113">
        <f t="shared" si="0"/>
        <v>25</v>
      </c>
      <c r="L9" s="59" t="s">
        <v>294</v>
      </c>
      <c r="M9" s="1" t="s">
        <v>7</v>
      </c>
      <c r="N9" s="1" t="s">
        <v>9</v>
      </c>
    </row>
    <row r="10" spans="1:15" ht="36" x14ac:dyDescent="0.25">
      <c r="A10" s="273"/>
      <c r="B10" s="273"/>
      <c r="C10" s="275"/>
      <c r="D10" s="37" t="s">
        <v>469</v>
      </c>
      <c r="E10" s="37" t="s">
        <v>227</v>
      </c>
      <c r="F10" s="37"/>
      <c r="G10" s="45">
        <v>10</v>
      </c>
      <c r="H10" s="45">
        <v>10</v>
      </c>
      <c r="I10" s="45">
        <v>10</v>
      </c>
      <c r="J10" s="45">
        <v>10</v>
      </c>
      <c r="K10" s="113">
        <f t="shared" si="0"/>
        <v>40</v>
      </c>
      <c r="L10" s="59" t="s">
        <v>294</v>
      </c>
      <c r="M10" s="1" t="s">
        <v>7</v>
      </c>
      <c r="N10" s="1" t="s">
        <v>9</v>
      </c>
    </row>
    <row r="11" spans="1:15" ht="26.25" customHeight="1" x14ac:dyDescent="0.25">
      <c r="A11" s="273"/>
      <c r="B11" s="273"/>
      <c r="C11" s="275"/>
      <c r="D11" s="37" t="s">
        <v>151</v>
      </c>
      <c r="E11" s="37" t="s">
        <v>230</v>
      </c>
      <c r="F11" s="37">
        <v>350</v>
      </c>
      <c r="G11" s="45">
        <v>350</v>
      </c>
      <c r="H11" s="45"/>
      <c r="I11" s="45"/>
      <c r="J11" s="45"/>
      <c r="K11" s="113">
        <f t="shared" si="0"/>
        <v>700</v>
      </c>
      <c r="L11" s="59" t="s">
        <v>294</v>
      </c>
      <c r="M11" s="1" t="s">
        <v>7</v>
      </c>
      <c r="N11" s="1" t="s">
        <v>9</v>
      </c>
    </row>
    <row r="12" spans="1:15" ht="44.25" customHeight="1" x14ac:dyDescent="0.25">
      <c r="A12" s="273"/>
      <c r="B12" s="273"/>
      <c r="C12" s="275"/>
      <c r="D12" s="37" t="s">
        <v>471</v>
      </c>
      <c r="E12" s="37" t="s">
        <v>472</v>
      </c>
      <c r="F12" s="45"/>
      <c r="G12" s="45"/>
      <c r="H12" s="45">
        <v>50</v>
      </c>
      <c r="I12" s="45">
        <v>50</v>
      </c>
      <c r="J12" s="45">
        <v>50</v>
      </c>
      <c r="K12" s="113">
        <f t="shared" si="0"/>
        <v>150</v>
      </c>
      <c r="L12" s="59" t="s">
        <v>294</v>
      </c>
      <c r="M12" s="1" t="s">
        <v>7</v>
      </c>
      <c r="N12" s="1" t="s">
        <v>9</v>
      </c>
    </row>
    <row r="13" spans="1:15" ht="24.75" customHeight="1" thickBot="1" x14ac:dyDescent="0.3">
      <c r="A13" s="273"/>
      <c r="B13" s="274"/>
      <c r="C13" s="275"/>
      <c r="D13" s="37" t="s">
        <v>470</v>
      </c>
      <c r="E13" s="37" t="s">
        <v>231</v>
      </c>
      <c r="F13" s="37">
        <v>12</v>
      </c>
      <c r="G13" s="45">
        <v>12</v>
      </c>
      <c r="H13" s="45">
        <v>12</v>
      </c>
      <c r="I13" s="45">
        <v>12</v>
      </c>
      <c r="J13" s="45">
        <v>12</v>
      </c>
      <c r="K13" s="113">
        <f t="shared" si="0"/>
        <v>60</v>
      </c>
      <c r="L13" s="59" t="s">
        <v>294</v>
      </c>
      <c r="M13" s="1" t="s">
        <v>7</v>
      </c>
      <c r="N13" s="1" t="s">
        <v>9</v>
      </c>
    </row>
    <row r="14" spans="1:15" ht="41.25" customHeight="1" x14ac:dyDescent="0.25">
      <c r="A14" s="273"/>
      <c r="B14" s="272" t="s">
        <v>474</v>
      </c>
      <c r="C14" s="270" t="s">
        <v>475</v>
      </c>
      <c r="D14" s="37" t="s">
        <v>473</v>
      </c>
      <c r="E14" s="37" t="s">
        <v>232</v>
      </c>
      <c r="F14" s="37">
        <v>6</v>
      </c>
      <c r="G14" s="45">
        <v>6</v>
      </c>
      <c r="H14" s="45">
        <v>6</v>
      </c>
      <c r="I14" s="45">
        <v>6</v>
      </c>
      <c r="J14" s="45">
        <v>6</v>
      </c>
      <c r="K14" s="113">
        <f t="shared" si="0"/>
        <v>30</v>
      </c>
      <c r="L14" s="59" t="s">
        <v>294</v>
      </c>
      <c r="M14" s="1" t="s">
        <v>7</v>
      </c>
      <c r="N14" s="1" t="s">
        <v>11</v>
      </c>
    </row>
    <row r="15" spans="1:15" ht="42" customHeight="1" thickBot="1" x14ac:dyDescent="0.3">
      <c r="A15" s="273"/>
      <c r="B15" s="274"/>
      <c r="C15" s="271"/>
      <c r="D15" s="37" t="s">
        <v>476</v>
      </c>
      <c r="E15" s="37" t="s">
        <v>477</v>
      </c>
      <c r="F15" s="37"/>
      <c r="G15" s="45"/>
      <c r="H15" s="45">
        <v>12</v>
      </c>
      <c r="I15" s="45">
        <v>12</v>
      </c>
      <c r="J15" s="45">
        <v>12</v>
      </c>
      <c r="K15" s="113">
        <f t="shared" si="0"/>
        <v>36</v>
      </c>
      <c r="L15" s="59" t="s">
        <v>294</v>
      </c>
      <c r="M15" s="1" t="s">
        <v>7</v>
      </c>
      <c r="N15" s="1" t="s">
        <v>11</v>
      </c>
    </row>
    <row r="16" spans="1:15" ht="48.75" customHeight="1" x14ac:dyDescent="0.25">
      <c r="A16" s="273"/>
      <c r="B16" s="272" t="s">
        <v>295</v>
      </c>
      <c r="C16" s="270" t="s">
        <v>296</v>
      </c>
      <c r="D16" s="37" t="s">
        <v>312</v>
      </c>
      <c r="E16" s="37" t="s">
        <v>235</v>
      </c>
      <c r="F16" s="14">
        <v>0.33</v>
      </c>
      <c r="G16" s="46">
        <v>0.66</v>
      </c>
      <c r="H16" s="46">
        <v>1</v>
      </c>
      <c r="I16" s="46"/>
      <c r="J16" s="46"/>
      <c r="K16" s="113">
        <f t="shared" si="0"/>
        <v>1.99</v>
      </c>
      <c r="L16" s="59" t="s">
        <v>294</v>
      </c>
      <c r="M16" s="1" t="s">
        <v>7</v>
      </c>
      <c r="N16" s="1" t="s">
        <v>12</v>
      </c>
    </row>
    <row r="17" spans="1:14" ht="24" x14ac:dyDescent="0.25">
      <c r="A17" s="273"/>
      <c r="B17" s="273"/>
      <c r="C17" s="279"/>
      <c r="D17" s="37" t="s">
        <v>159</v>
      </c>
      <c r="E17" s="37" t="s">
        <v>236</v>
      </c>
      <c r="F17" s="14">
        <v>0.33</v>
      </c>
      <c r="G17" s="46">
        <v>0.66</v>
      </c>
      <c r="H17" s="46">
        <v>1</v>
      </c>
      <c r="I17" s="46"/>
      <c r="J17" s="46"/>
      <c r="K17" s="113">
        <f t="shared" si="0"/>
        <v>1.99</v>
      </c>
      <c r="L17" s="59" t="s">
        <v>294</v>
      </c>
      <c r="M17" s="1" t="s">
        <v>7</v>
      </c>
      <c r="N17" s="1" t="s">
        <v>12</v>
      </c>
    </row>
    <row r="18" spans="1:14" ht="36" x14ac:dyDescent="0.25">
      <c r="A18" s="273"/>
      <c r="B18" s="273"/>
      <c r="C18" s="279"/>
      <c r="D18" s="37" t="s">
        <v>313</v>
      </c>
      <c r="E18" s="37" t="s">
        <v>314</v>
      </c>
      <c r="F18" s="14">
        <v>1</v>
      </c>
      <c r="G18" s="14">
        <v>1</v>
      </c>
      <c r="H18" s="14"/>
      <c r="I18" s="14"/>
      <c r="J18" s="14"/>
      <c r="K18" s="113">
        <f t="shared" si="0"/>
        <v>2</v>
      </c>
      <c r="L18" s="59" t="s">
        <v>310</v>
      </c>
      <c r="M18" s="1" t="s">
        <v>7</v>
      </c>
      <c r="N18" s="1" t="s">
        <v>12</v>
      </c>
    </row>
    <row r="19" spans="1:14" ht="36" x14ac:dyDescent="0.25">
      <c r="A19" s="273"/>
      <c r="B19" s="273"/>
      <c r="C19" s="271"/>
      <c r="D19" s="37" t="s">
        <v>448</v>
      </c>
      <c r="E19" s="37" t="s">
        <v>449</v>
      </c>
      <c r="F19" s="14"/>
      <c r="G19" s="37">
        <v>1</v>
      </c>
      <c r="H19" s="37"/>
      <c r="I19" s="37"/>
      <c r="J19" s="37"/>
      <c r="K19" s="113">
        <f t="shared" si="0"/>
        <v>1</v>
      </c>
      <c r="L19" s="59" t="s">
        <v>316</v>
      </c>
      <c r="M19" s="1" t="s">
        <v>7</v>
      </c>
      <c r="N19" s="1" t="s">
        <v>12</v>
      </c>
    </row>
    <row r="20" spans="1:14" ht="24" x14ac:dyDescent="0.25">
      <c r="A20" s="273"/>
      <c r="B20" s="273"/>
      <c r="C20" s="284" t="s">
        <v>480</v>
      </c>
      <c r="D20" s="94" t="s">
        <v>481</v>
      </c>
      <c r="E20" s="94" t="s">
        <v>482</v>
      </c>
      <c r="F20" s="14"/>
      <c r="G20" s="45"/>
      <c r="H20" s="45">
        <v>1</v>
      </c>
      <c r="I20" s="45">
        <v>1</v>
      </c>
      <c r="J20" s="45">
        <v>1</v>
      </c>
      <c r="K20" s="113">
        <f t="shared" si="0"/>
        <v>3</v>
      </c>
      <c r="L20" s="59" t="s">
        <v>431</v>
      </c>
      <c r="M20" s="1" t="s">
        <v>7</v>
      </c>
      <c r="N20" s="1" t="s">
        <v>12</v>
      </c>
    </row>
    <row r="21" spans="1:14" ht="48" x14ac:dyDescent="0.25">
      <c r="A21" s="273"/>
      <c r="B21" s="273"/>
      <c r="C21" s="285"/>
      <c r="D21" s="95" t="s">
        <v>483</v>
      </c>
      <c r="E21" s="96" t="s">
        <v>479</v>
      </c>
      <c r="F21" s="14"/>
      <c r="G21" s="45"/>
      <c r="H21" s="45"/>
      <c r="I21" s="45"/>
      <c r="J21" s="45"/>
      <c r="K21" s="113">
        <f t="shared" si="0"/>
        <v>0</v>
      </c>
      <c r="L21" s="59"/>
      <c r="M21" s="1" t="s">
        <v>7</v>
      </c>
      <c r="N21" s="1" t="s">
        <v>12</v>
      </c>
    </row>
    <row r="22" spans="1:14" ht="72" x14ac:dyDescent="0.25">
      <c r="A22" s="273"/>
      <c r="B22" s="273"/>
      <c r="C22" s="276" t="s">
        <v>478</v>
      </c>
      <c r="D22" s="31" t="s">
        <v>1065</v>
      </c>
      <c r="E22" s="31" t="s">
        <v>1064</v>
      </c>
      <c r="F22" s="37">
        <v>1</v>
      </c>
      <c r="G22" s="45"/>
      <c r="H22" s="45"/>
      <c r="I22" s="45"/>
      <c r="J22" s="45"/>
      <c r="K22" s="113">
        <f t="shared" si="0"/>
        <v>1</v>
      </c>
      <c r="L22" s="59" t="s">
        <v>294</v>
      </c>
      <c r="M22" s="1" t="s">
        <v>7</v>
      </c>
      <c r="N22" s="1" t="s">
        <v>12</v>
      </c>
    </row>
    <row r="23" spans="1:14" ht="36" x14ac:dyDescent="0.25">
      <c r="A23" s="273"/>
      <c r="B23" s="273"/>
      <c r="C23" s="277"/>
      <c r="D23" s="31" t="s">
        <v>484</v>
      </c>
      <c r="E23" s="31" t="s">
        <v>315</v>
      </c>
      <c r="F23" s="37"/>
      <c r="G23" s="45">
        <v>1</v>
      </c>
      <c r="H23" s="45"/>
      <c r="I23" s="45"/>
      <c r="J23" s="45"/>
      <c r="K23" s="113">
        <f t="shared" si="0"/>
        <v>1</v>
      </c>
      <c r="L23" s="59" t="s">
        <v>294</v>
      </c>
      <c r="M23" s="1" t="s">
        <v>7</v>
      </c>
      <c r="N23" s="1" t="s">
        <v>12</v>
      </c>
    </row>
    <row r="24" spans="1:14" ht="24" x14ac:dyDescent="0.25">
      <c r="A24" s="273"/>
      <c r="B24" s="273"/>
      <c r="C24" s="276" t="s">
        <v>492</v>
      </c>
      <c r="D24" s="31" t="s">
        <v>493</v>
      </c>
      <c r="E24" s="31" t="s">
        <v>494</v>
      </c>
      <c r="F24" s="37"/>
      <c r="G24" s="45"/>
      <c r="H24" s="45">
        <v>1</v>
      </c>
      <c r="I24" s="45"/>
      <c r="J24" s="45"/>
      <c r="K24" s="113">
        <f t="shared" si="0"/>
        <v>1</v>
      </c>
      <c r="L24" s="59" t="s">
        <v>294</v>
      </c>
      <c r="M24" s="1" t="s">
        <v>7</v>
      </c>
      <c r="N24" s="1" t="s">
        <v>12</v>
      </c>
    </row>
    <row r="25" spans="1:14" ht="48" x14ac:dyDescent="0.25">
      <c r="A25" s="273"/>
      <c r="B25" s="273"/>
      <c r="C25" s="278"/>
      <c r="D25" s="31" t="s">
        <v>495</v>
      </c>
      <c r="E25" s="31" t="s">
        <v>496</v>
      </c>
      <c r="F25" s="37"/>
      <c r="G25" s="45"/>
      <c r="H25" s="45"/>
      <c r="I25" s="47">
        <v>0.5</v>
      </c>
      <c r="J25" s="47">
        <v>1</v>
      </c>
      <c r="K25" s="113">
        <f t="shared" si="0"/>
        <v>1.5</v>
      </c>
      <c r="L25" s="59" t="s">
        <v>294</v>
      </c>
      <c r="M25" s="1" t="s">
        <v>7</v>
      </c>
      <c r="N25" s="1" t="s">
        <v>12</v>
      </c>
    </row>
    <row r="26" spans="1:14" ht="24" x14ac:dyDescent="0.25">
      <c r="A26" s="273"/>
      <c r="B26" s="273"/>
      <c r="C26" s="277"/>
      <c r="D26" s="31" t="s">
        <v>497</v>
      </c>
      <c r="E26" s="31" t="s">
        <v>498</v>
      </c>
      <c r="F26" s="37"/>
      <c r="G26" s="45"/>
      <c r="H26" s="45"/>
      <c r="I26" s="45"/>
      <c r="J26" s="45">
        <v>1</v>
      </c>
      <c r="K26" s="113">
        <f t="shared" si="0"/>
        <v>1</v>
      </c>
      <c r="L26" s="59" t="s">
        <v>294</v>
      </c>
      <c r="M26" s="1" t="s">
        <v>7</v>
      </c>
      <c r="N26" s="1" t="s">
        <v>12</v>
      </c>
    </row>
    <row r="27" spans="1:14" ht="36" x14ac:dyDescent="0.25">
      <c r="A27" s="273"/>
      <c r="B27" s="273"/>
      <c r="C27" s="149" t="s">
        <v>858</v>
      </c>
      <c r="D27" s="31"/>
      <c r="E27" s="31"/>
      <c r="F27" s="37"/>
      <c r="G27" s="45"/>
      <c r="H27" s="45"/>
      <c r="I27" s="45"/>
      <c r="J27" s="45"/>
      <c r="K27" s="113"/>
      <c r="L27" s="59" t="s">
        <v>294</v>
      </c>
    </row>
    <row r="28" spans="1:14" ht="48" x14ac:dyDescent="0.25">
      <c r="A28" s="273"/>
      <c r="B28" s="273"/>
      <c r="C28" s="276" t="s">
        <v>487</v>
      </c>
      <c r="D28" s="31" t="s">
        <v>488</v>
      </c>
      <c r="E28" s="31" t="s">
        <v>490</v>
      </c>
      <c r="F28" s="37"/>
      <c r="G28" s="45"/>
      <c r="H28" s="45">
        <v>2</v>
      </c>
      <c r="I28" s="45">
        <v>2</v>
      </c>
      <c r="J28" s="45">
        <v>1</v>
      </c>
      <c r="K28" s="113">
        <f t="shared" si="0"/>
        <v>5</v>
      </c>
      <c r="L28" s="59" t="s">
        <v>294</v>
      </c>
      <c r="M28" s="1" t="s">
        <v>7</v>
      </c>
      <c r="N28" s="1" t="s">
        <v>12</v>
      </c>
    </row>
    <row r="29" spans="1:14" ht="48" x14ac:dyDescent="0.25">
      <c r="A29" s="273"/>
      <c r="B29" s="273"/>
      <c r="C29" s="278"/>
      <c r="D29" s="31" t="s">
        <v>489</v>
      </c>
      <c r="E29" s="31" t="s">
        <v>491</v>
      </c>
      <c r="F29" s="37"/>
      <c r="G29" s="45"/>
      <c r="H29" s="45"/>
      <c r="I29" s="45">
        <v>1</v>
      </c>
      <c r="J29" s="45">
        <v>1</v>
      </c>
      <c r="K29" s="113">
        <f t="shared" si="0"/>
        <v>2</v>
      </c>
      <c r="L29" s="59" t="s">
        <v>294</v>
      </c>
      <c r="M29" s="1" t="s">
        <v>7</v>
      </c>
      <c r="N29" s="1" t="s">
        <v>12</v>
      </c>
    </row>
    <row r="30" spans="1:14" ht="24.75" thickBot="1" x14ac:dyDescent="0.3">
      <c r="A30" s="273"/>
      <c r="B30" s="273"/>
      <c r="C30" s="278"/>
      <c r="D30" s="44" t="s">
        <v>485</v>
      </c>
      <c r="E30" s="44" t="s">
        <v>486</v>
      </c>
      <c r="F30" s="37"/>
      <c r="G30" s="45"/>
      <c r="H30" s="45" t="s">
        <v>82</v>
      </c>
      <c r="I30" s="45" t="s">
        <v>82</v>
      </c>
      <c r="J30" s="45" t="s">
        <v>82</v>
      </c>
      <c r="K30" s="113">
        <f t="shared" si="0"/>
        <v>0</v>
      </c>
      <c r="L30" s="59" t="s">
        <v>294</v>
      </c>
      <c r="M30" s="1" t="s">
        <v>7</v>
      </c>
      <c r="N30" s="1" t="s">
        <v>12</v>
      </c>
    </row>
    <row r="31" spans="1:14" ht="36" customHeight="1" x14ac:dyDescent="0.25">
      <c r="A31" s="273"/>
      <c r="B31" s="280" t="s">
        <v>366</v>
      </c>
      <c r="C31" s="275" t="s">
        <v>233</v>
      </c>
      <c r="D31" s="37" t="s">
        <v>499</v>
      </c>
      <c r="E31" s="37" t="s">
        <v>237</v>
      </c>
      <c r="F31" s="23">
        <f>150000/4</f>
        <v>37500</v>
      </c>
      <c r="G31" s="48">
        <v>40000</v>
      </c>
      <c r="H31" s="48">
        <v>42500</v>
      </c>
      <c r="I31" s="48">
        <v>45000</v>
      </c>
      <c r="J31" s="48">
        <v>47500</v>
      </c>
      <c r="K31" s="155">
        <f>SUM(F31:J31)</f>
        <v>212500</v>
      </c>
      <c r="L31" s="59" t="s">
        <v>294</v>
      </c>
      <c r="M31" s="1" t="s">
        <v>7</v>
      </c>
      <c r="N31" s="1" t="s">
        <v>14</v>
      </c>
    </row>
    <row r="32" spans="1:14" ht="24.75" customHeight="1" x14ac:dyDescent="0.25">
      <c r="A32" s="273"/>
      <c r="B32" s="281"/>
      <c r="C32" s="275"/>
      <c r="D32" s="37" t="s">
        <v>501</v>
      </c>
      <c r="E32" s="37" t="s">
        <v>502</v>
      </c>
      <c r="F32" s="3"/>
      <c r="G32" s="47"/>
      <c r="H32" s="45">
        <v>1</v>
      </c>
      <c r="I32" s="45">
        <v>1</v>
      </c>
      <c r="J32" s="45">
        <v>3</v>
      </c>
      <c r="K32" s="113">
        <f t="shared" si="0"/>
        <v>5</v>
      </c>
      <c r="L32" s="59" t="s">
        <v>294</v>
      </c>
      <c r="M32" s="1" t="s">
        <v>7</v>
      </c>
      <c r="N32" s="1" t="s">
        <v>14</v>
      </c>
    </row>
    <row r="33" spans="1:15" ht="24.75" customHeight="1" x14ac:dyDescent="0.25">
      <c r="A33" s="273"/>
      <c r="B33" s="281"/>
      <c r="C33" s="275"/>
      <c r="D33" s="37" t="s">
        <v>500</v>
      </c>
      <c r="E33" s="37" t="s">
        <v>238</v>
      </c>
      <c r="F33" s="3">
        <v>0.8</v>
      </c>
      <c r="G33" s="47">
        <v>0.8</v>
      </c>
      <c r="H33" s="47">
        <v>0.8</v>
      </c>
      <c r="I33" s="47">
        <v>0.8</v>
      </c>
      <c r="J33" s="47">
        <v>0.8</v>
      </c>
      <c r="K33" s="113">
        <f t="shared" si="0"/>
        <v>4</v>
      </c>
      <c r="L33" s="59" t="s">
        <v>294</v>
      </c>
      <c r="M33" s="1" t="s">
        <v>7</v>
      </c>
      <c r="N33" s="1" t="s">
        <v>14</v>
      </c>
    </row>
    <row r="34" spans="1:15" ht="24.75" customHeight="1" thickBot="1" x14ac:dyDescent="0.3">
      <c r="A34" s="273"/>
      <c r="B34" s="282"/>
      <c r="C34" s="149" t="s">
        <v>970</v>
      </c>
      <c r="D34" s="37"/>
      <c r="E34" s="37"/>
      <c r="F34" s="3"/>
      <c r="G34" s="47"/>
      <c r="H34" s="47"/>
      <c r="I34" s="47"/>
      <c r="J34" s="47"/>
      <c r="K34" s="113"/>
      <c r="L34" s="59"/>
    </row>
    <row r="35" spans="1:15" ht="48" customHeight="1" x14ac:dyDescent="0.25">
      <c r="A35" s="273"/>
      <c r="B35" s="264" t="s">
        <v>297</v>
      </c>
      <c r="C35" s="266" t="s">
        <v>518</v>
      </c>
      <c r="D35" s="37" t="s">
        <v>503</v>
      </c>
      <c r="E35" s="37" t="s">
        <v>367</v>
      </c>
      <c r="F35" s="37">
        <v>1</v>
      </c>
      <c r="G35" s="45">
        <v>1</v>
      </c>
      <c r="H35" s="45">
        <v>1</v>
      </c>
      <c r="I35" s="45">
        <v>1</v>
      </c>
      <c r="J35" s="45">
        <v>1</v>
      </c>
      <c r="K35" s="113">
        <f t="shared" si="0"/>
        <v>5</v>
      </c>
      <c r="L35" s="59" t="s">
        <v>294</v>
      </c>
      <c r="M35" s="1" t="s">
        <v>15</v>
      </c>
      <c r="N35" s="1" t="s">
        <v>16</v>
      </c>
    </row>
    <row r="36" spans="1:15" ht="48" x14ac:dyDescent="0.25">
      <c r="A36" s="273"/>
      <c r="B36" s="265"/>
      <c r="C36" s="267"/>
      <c r="D36" s="21" t="s">
        <v>507</v>
      </c>
      <c r="E36" s="21" t="s">
        <v>241</v>
      </c>
      <c r="F36" s="23">
        <v>1000</v>
      </c>
      <c r="G36" s="48">
        <v>1000</v>
      </c>
      <c r="H36" s="48">
        <v>1000</v>
      </c>
      <c r="I36" s="48">
        <v>1000</v>
      </c>
      <c r="J36" s="48">
        <v>1000</v>
      </c>
      <c r="K36" s="113">
        <f t="shared" si="0"/>
        <v>5000</v>
      </c>
      <c r="L36" s="59" t="s">
        <v>294</v>
      </c>
      <c r="M36" s="1" t="s">
        <v>15</v>
      </c>
      <c r="N36" s="1" t="s">
        <v>16</v>
      </c>
    </row>
    <row r="37" spans="1:15" ht="48" x14ac:dyDescent="0.25">
      <c r="A37" s="273"/>
      <c r="B37" s="265"/>
      <c r="C37" s="268"/>
      <c r="D37" s="21" t="s">
        <v>519</v>
      </c>
      <c r="E37" s="21" t="s">
        <v>244</v>
      </c>
      <c r="F37" s="37">
        <v>30</v>
      </c>
      <c r="G37" s="37">
        <v>30</v>
      </c>
      <c r="H37" s="37">
        <v>30</v>
      </c>
      <c r="I37" s="37">
        <v>30</v>
      </c>
      <c r="J37" s="37">
        <v>30</v>
      </c>
      <c r="K37" s="113">
        <f t="shared" si="0"/>
        <v>150</v>
      </c>
      <c r="L37" s="59" t="s">
        <v>294</v>
      </c>
      <c r="M37" s="1" t="s">
        <v>15</v>
      </c>
      <c r="N37" s="1" t="s">
        <v>16</v>
      </c>
    </row>
    <row r="38" spans="1:15" ht="36.75" customHeight="1" thickBot="1" x14ac:dyDescent="0.3">
      <c r="A38" s="274"/>
      <c r="B38" s="265"/>
      <c r="C38" s="269" t="s">
        <v>443</v>
      </c>
      <c r="D38" s="21" t="s">
        <v>508</v>
      </c>
      <c r="E38" s="21" t="s">
        <v>243</v>
      </c>
      <c r="F38" s="37">
        <v>1</v>
      </c>
      <c r="G38" s="45">
        <v>1</v>
      </c>
      <c r="H38" s="45">
        <v>1</v>
      </c>
      <c r="I38" s="45">
        <v>1</v>
      </c>
      <c r="J38" s="45">
        <v>1</v>
      </c>
      <c r="K38" s="113">
        <f t="shared" si="0"/>
        <v>5</v>
      </c>
      <c r="L38" s="59" t="s">
        <v>294</v>
      </c>
      <c r="M38" s="1" t="s">
        <v>15</v>
      </c>
      <c r="N38" s="1" t="s">
        <v>16</v>
      </c>
    </row>
    <row r="39" spans="1:15" ht="30.75" thickBot="1" x14ac:dyDescent="0.3">
      <c r="A39" s="22"/>
      <c r="B39" s="265"/>
      <c r="C39" s="269"/>
      <c r="D39" s="21" t="s">
        <v>509</v>
      </c>
      <c r="E39" s="21" t="s">
        <v>510</v>
      </c>
      <c r="F39" s="37">
        <v>3</v>
      </c>
      <c r="G39" s="45">
        <v>8</v>
      </c>
      <c r="H39" s="45"/>
      <c r="I39" s="45"/>
      <c r="J39" s="45"/>
      <c r="K39" s="113">
        <f t="shared" si="0"/>
        <v>11</v>
      </c>
      <c r="L39" s="59" t="s">
        <v>294</v>
      </c>
      <c r="M39" s="1" t="s">
        <v>15</v>
      </c>
      <c r="N39" s="1" t="s">
        <v>16</v>
      </c>
    </row>
    <row r="40" spans="1:15" ht="36.75" thickBot="1" x14ac:dyDescent="0.3">
      <c r="A40" s="22"/>
      <c r="B40" s="265"/>
      <c r="C40" s="269"/>
      <c r="D40" s="21" t="s">
        <v>511</v>
      </c>
      <c r="E40" s="21" t="s">
        <v>512</v>
      </c>
      <c r="F40" s="37"/>
      <c r="G40" s="45"/>
      <c r="H40" s="45">
        <v>11</v>
      </c>
      <c r="I40" s="45">
        <v>11</v>
      </c>
      <c r="J40" s="45">
        <v>11</v>
      </c>
      <c r="K40" s="113">
        <f>SUM(F40:J40)</f>
        <v>33</v>
      </c>
      <c r="L40" s="59" t="s">
        <v>310</v>
      </c>
      <c r="M40" s="1" t="s">
        <v>15</v>
      </c>
      <c r="N40" s="1" t="s">
        <v>16</v>
      </c>
    </row>
    <row r="41" spans="1:15" ht="30.75" thickBot="1" x14ac:dyDescent="0.3">
      <c r="A41" s="22"/>
      <c r="B41" s="265"/>
      <c r="C41" s="269"/>
      <c r="D41" s="21" t="s">
        <v>513</v>
      </c>
      <c r="E41" s="21" t="s">
        <v>242</v>
      </c>
      <c r="F41" s="37">
        <v>4</v>
      </c>
      <c r="G41" s="45">
        <v>4</v>
      </c>
      <c r="H41" s="45">
        <v>4</v>
      </c>
      <c r="I41" s="45">
        <v>4</v>
      </c>
      <c r="J41" s="45">
        <v>4</v>
      </c>
      <c r="K41" s="113">
        <f t="shared" si="0"/>
        <v>20</v>
      </c>
      <c r="L41" s="59" t="s">
        <v>294</v>
      </c>
      <c r="M41" s="1" t="s">
        <v>15</v>
      </c>
      <c r="N41" s="1" t="s">
        <v>16</v>
      </c>
    </row>
    <row r="42" spans="1:15" ht="36.75" thickBot="1" x14ac:dyDescent="0.3">
      <c r="A42" s="22"/>
      <c r="B42" s="265"/>
      <c r="C42" s="269"/>
      <c r="D42" s="21" t="s">
        <v>202</v>
      </c>
      <c r="E42" s="21" t="s">
        <v>368</v>
      </c>
      <c r="F42" s="37"/>
      <c r="G42" s="45">
        <v>1</v>
      </c>
      <c r="H42" s="45"/>
      <c r="I42" s="45"/>
      <c r="J42" s="45"/>
      <c r="K42" s="113">
        <f t="shared" si="0"/>
        <v>1</v>
      </c>
      <c r="L42" s="59" t="s">
        <v>294</v>
      </c>
      <c r="M42" s="1" t="s">
        <v>15</v>
      </c>
      <c r="N42" s="1" t="s">
        <v>16</v>
      </c>
    </row>
    <row r="43" spans="1:15" ht="36.75" thickBot="1" x14ac:dyDescent="0.3">
      <c r="A43" s="22"/>
      <c r="B43" s="265"/>
      <c r="C43" s="269"/>
      <c r="D43" s="21" t="s">
        <v>520</v>
      </c>
      <c r="E43" s="21" t="s">
        <v>373</v>
      </c>
      <c r="F43" s="37">
        <v>3</v>
      </c>
      <c r="G43" s="45">
        <v>3</v>
      </c>
      <c r="H43" s="45">
        <v>3</v>
      </c>
      <c r="I43" s="45">
        <v>3</v>
      </c>
      <c r="J43" s="45">
        <v>3</v>
      </c>
      <c r="K43" s="113">
        <f t="shared" si="0"/>
        <v>15</v>
      </c>
      <c r="L43" s="59" t="s">
        <v>294</v>
      </c>
      <c r="M43" s="1" t="s">
        <v>15</v>
      </c>
      <c r="N43" s="1" t="s">
        <v>16</v>
      </c>
    </row>
    <row r="44" spans="1:15" ht="48.75" thickBot="1" x14ac:dyDescent="0.3">
      <c r="A44" s="22"/>
      <c r="B44" s="265"/>
      <c r="C44" s="266" t="s">
        <v>298</v>
      </c>
      <c r="D44" s="37" t="s">
        <v>514</v>
      </c>
      <c r="E44" s="37" t="s">
        <v>239</v>
      </c>
      <c r="F44" s="37">
        <v>100</v>
      </c>
      <c r="G44" s="45">
        <v>200</v>
      </c>
      <c r="H44" s="45">
        <v>100</v>
      </c>
      <c r="I44" s="45">
        <v>100</v>
      </c>
      <c r="J44" s="45">
        <v>100</v>
      </c>
      <c r="K44" s="113">
        <f t="shared" si="0"/>
        <v>600</v>
      </c>
      <c r="L44" s="59" t="s">
        <v>294</v>
      </c>
      <c r="M44" s="1" t="s">
        <v>15</v>
      </c>
      <c r="N44" s="1" t="s">
        <v>16</v>
      </c>
    </row>
    <row r="45" spans="1:15" ht="36" x14ac:dyDescent="0.25">
      <c r="A45" s="60"/>
      <c r="B45" s="265"/>
      <c r="C45" s="267"/>
      <c r="D45" s="40" t="s">
        <v>515</v>
      </c>
      <c r="E45" s="40" t="s">
        <v>240</v>
      </c>
      <c r="F45" s="40">
        <v>5</v>
      </c>
      <c r="G45" s="61">
        <v>5</v>
      </c>
      <c r="H45" s="61">
        <v>5</v>
      </c>
      <c r="I45" s="61">
        <v>5</v>
      </c>
      <c r="J45" s="61">
        <v>5</v>
      </c>
      <c r="K45" s="113">
        <f>SUM(F45:J45)</f>
        <v>25</v>
      </c>
      <c r="L45" s="62" t="s">
        <v>294</v>
      </c>
      <c r="M45" s="1" t="s">
        <v>15</v>
      </c>
      <c r="N45" s="1" t="s">
        <v>16</v>
      </c>
    </row>
    <row r="46" spans="1:15" ht="51.75" customHeight="1" thickBot="1" x14ac:dyDescent="0.3">
      <c r="A46" s="60"/>
      <c r="B46" s="265"/>
      <c r="C46" s="267"/>
      <c r="D46" s="40" t="s">
        <v>516</v>
      </c>
      <c r="E46" s="40" t="s">
        <v>517</v>
      </c>
      <c r="F46" s="40"/>
      <c r="G46" s="61">
        <v>2</v>
      </c>
      <c r="H46" s="61">
        <v>2</v>
      </c>
      <c r="I46" s="61">
        <v>2</v>
      </c>
      <c r="J46" s="61">
        <v>2</v>
      </c>
      <c r="K46" s="113">
        <f t="shared" si="0"/>
        <v>8</v>
      </c>
      <c r="L46" s="62" t="s">
        <v>294</v>
      </c>
      <c r="M46" s="1" t="s">
        <v>15</v>
      </c>
      <c r="N46" s="1" t="s">
        <v>16</v>
      </c>
    </row>
    <row r="47" spans="1:15" ht="140.25" thickBot="1" x14ac:dyDescent="0.3">
      <c r="A47" s="26" t="s">
        <v>0</v>
      </c>
      <c r="B47" s="90" t="s">
        <v>100</v>
      </c>
      <c r="C47" s="90" t="s">
        <v>101</v>
      </c>
      <c r="D47" s="90" t="s">
        <v>102</v>
      </c>
      <c r="E47" s="90" t="s">
        <v>1</v>
      </c>
      <c r="F47" s="90">
        <v>2023</v>
      </c>
      <c r="G47" s="90">
        <v>2024</v>
      </c>
      <c r="H47" s="90">
        <v>2025</v>
      </c>
      <c r="I47" s="90">
        <v>2026</v>
      </c>
      <c r="J47" s="90">
        <v>2027</v>
      </c>
      <c r="K47" s="114" t="s">
        <v>506</v>
      </c>
      <c r="L47" s="90" t="s">
        <v>521</v>
      </c>
      <c r="M47" s="90" t="s">
        <v>2</v>
      </c>
      <c r="N47" s="90" t="s">
        <v>3</v>
      </c>
      <c r="O47" s="165"/>
    </row>
    <row r="48" spans="1:15" ht="48.75" customHeight="1" x14ac:dyDescent="0.25">
      <c r="A48" s="238" t="s">
        <v>17</v>
      </c>
      <c r="B48" s="238" t="s">
        <v>18</v>
      </c>
      <c r="C48" s="25" t="s">
        <v>19</v>
      </c>
      <c r="D48" s="25" t="s">
        <v>530</v>
      </c>
      <c r="E48" s="25" t="s">
        <v>370</v>
      </c>
      <c r="F48" s="25">
        <v>407</v>
      </c>
      <c r="G48" s="25">
        <v>407</v>
      </c>
      <c r="H48" s="25">
        <v>407</v>
      </c>
      <c r="I48" s="25">
        <v>407</v>
      </c>
      <c r="J48" s="25">
        <v>407</v>
      </c>
      <c r="K48" s="115">
        <f>+J48</f>
        <v>407</v>
      </c>
      <c r="L48" s="62" t="s">
        <v>294</v>
      </c>
      <c r="M48" s="1" t="s">
        <v>20</v>
      </c>
    </row>
    <row r="49" spans="1:14" ht="36.75" thickBot="1" x14ac:dyDescent="0.3">
      <c r="A49" s="238"/>
      <c r="B49" s="239"/>
      <c r="C49" s="39" t="s">
        <v>21</v>
      </c>
      <c r="D49" s="39" t="s">
        <v>534</v>
      </c>
      <c r="E49" s="39" t="s">
        <v>371</v>
      </c>
      <c r="F49" s="39">
        <v>37</v>
      </c>
      <c r="G49" s="39">
        <v>37</v>
      </c>
      <c r="H49" s="39">
        <v>37</v>
      </c>
      <c r="I49" s="39">
        <v>37</v>
      </c>
      <c r="J49" s="39">
        <v>37</v>
      </c>
      <c r="K49" s="115">
        <f t="shared" si="0"/>
        <v>185</v>
      </c>
      <c r="L49" s="62" t="s">
        <v>294</v>
      </c>
      <c r="M49" s="1" t="s">
        <v>20</v>
      </c>
    </row>
    <row r="50" spans="1:14" ht="60.75" customHeight="1" thickBot="1" x14ac:dyDescent="0.3">
      <c r="A50" s="238"/>
      <c r="B50" s="4" t="s">
        <v>22</v>
      </c>
      <c r="C50" s="39" t="s">
        <v>23</v>
      </c>
      <c r="D50" s="39" t="s">
        <v>533</v>
      </c>
      <c r="E50" s="39" t="s">
        <v>372</v>
      </c>
      <c r="F50" s="39">
        <v>16</v>
      </c>
      <c r="G50" s="39">
        <v>16</v>
      </c>
      <c r="H50" s="39">
        <v>16</v>
      </c>
      <c r="I50" s="39">
        <v>16</v>
      </c>
      <c r="J50" s="39">
        <v>16</v>
      </c>
      <c r="K50" s="115">
        <f t="shared" si="0"/>
        <v>80</v>
      </c>
      <c r="L50" s="62" t="s">
        <v>294</v>
      </c>
      <c r="M50" s="1" t="s">
        <v>20</v>
      </c>
    </row>
    <row r="51" spans="1:14" ht="36.75" customHeight="1" x14ac:dyDescent="0.25">
      <c r="A51" s="238"/>
      <c r="B51" s="240" t="s">
        <v>24</v>
      </c>
      <c r="C51" s="39" t="s">
        <v>25</v>
      </c>
      <c r="D51" s="39" t="s">
        <v>532</v>
      </c>
      <c r="E51" s="39" t="s">
        <v>374</v>
      </c>
      <c r="F51" s="39">
        <v>8</v>
      </c>
      <c r="G51" s="39">
        <v>8</v>
      </c>
      <c r="H51" s="39">
        <v>8</v>
      </c>
      <c r="I51" s="39">
        <v>8</v>
      </c>
      <c r="J51" s="39">
        <v>8</v>
      </c>
      <c r="K51" s="115">
        <f t="shared" si="0"/>
        <v>40</v>
      </c>
      <c r="L51" s="62" t="s">
        <v>294</v>
      </c>
      <c r="M51" s="1" t="s">
        <v>20</v>
      </c>
    </row>
    <row r="52" spans="1:14" ht="48.75" thickBot="1" x14ac:dyDescent="0.3">
      <c r="A52" s="239"/>
      <c r="B52" s="239"/>
      <c r="C52" s="39" t="s">
        <v>26</v>
      </c>
      <c r="D52" s="39" t="s">
        <v>531</v>
      </c>
      <c r="E52" s="39" t="s">
        <v>245</v>
      </c>
      <c r="F52" s="39">
        <v>50</v>
      </c>
      <c r="G52" s="39">
        <v>50</v>
      </c>
      <c r="H52" s="39">
        <v>50</v>
      </c>
      <c r="I52" s="39">
        <v>50</v>
      </c>
      <c r="J52" s="39">
        <v>50</v>
      </c>
      <c r="K52" s="115">
        <f t="shared" si="0"/>
        <v>250</v>
      </c>
      <c r="L52" s="62" t="s">
        <v>294</v>
      </c>
      <c r="M52" s="1" t="s">
        <v>20</v>
      </c>
    </row>
    <row r="53" spans="1:14" ht="48" x14ac:dyDescent="0.25">
      <c r="A53" s="240" t="s">
        <v>27</v>
      </c>
      <c r="B53" s="296" t="s">
        <v>28</v>
      </c>
      <c r="C53" s="39" t="s">
        <v>782</v>
      </c>
      <c r="D53" s="39" t="s">
        <v>995</v>
      </c>
      <c r="E53" s="39" t="s">
        <v>273</v>
      </c>
      <c r="F53" s="39">
        <v>80</v>
      </c>
      <c r="G53" s="49">
        <v>80</v>
      </c>
      <c r="H53" s="49">
        <v>80</v>
      </c>
      <c r="I53" s="49">
        <v>80</v>
      </c>
      <c r="J53" s="49">
        <v>80</v>
      </c>
      <c r="K53" s="115">
        <f t="shared" si="0"/>
        <v>400</v>
      </c>
      <c r="L53" s="62" t="s">
        <v>294</v>
      </c>
      <c r="M53" s="1" t="s">
        <v>29</v>
      </c>
      <c r="N53" s="1" t="s">
        <v>30</v>
      </c>
    </row>
    <row r="54" spans="1:14" ht="36" x14ac:dyDescent="0.25">
      <c r="A54" s="238"/>
      <c r="B54" s="297"/>
      <c r="C54" s="291" t="s">
        <v>438</v>
      </c>
      <c r="D54" s="39" t="s">
        <v>781</v>
      </c>
      <c r="E54" s="39" t="s">
        <v>274</v>
      </c>
      <c r="F54" s="39">
        <v>246</v>
      </c>
      <c r="G54" s="49">
        <v>246</v>
      </c>
      <c r="H54" s="49">
        <v>246</v>
      </c>
      <c r="I54" s="49">
        <v>246</v>
      </c>
      <c r="J54" s="49">
        <v>246</v>
      </c>
      <c r="K54" s="115">
        <f t="shared" si="0"/>
        <v>1230</v>
      </c>
      <c r="L54" s="62" t="s">
        <v>294</v>
      </c>
      <c r="M54" s="1" t="s">
        <v>29</v>
      </c>
      <c r="N54" s="1" t="s">
        <v>30</v>
      </c>
    </row>
    <row r="55" spans="1:14" ht="48" x14ac:dyDescent="0.25">
      <c r="A55" s="238"/>
      <c r="B55" s="297"/>
      <c r="C55" s="293"/>
      <c r="D55" s="39" t="s">
        <v>852</v>
      </c>
      <c r="E55" s="39" t="s">
        <v>853</v>
      </c>
      <c r="F55" s="39"/>
      <c r="G55" s="49">
        <v>2</v>
      </c>
      <c r="H55" s="49">
        <v>2</v>
      </c>
      <c r="I55" s="49">
        <v>2</v>
      </c>
      <c r="J55" s="49">
        <v>2</v>
      </c>
      <c r="K55" s="115">
        <f t="shared" si="0"/>
        <v>8</v>
      </c>
      <c r="L55" s="62" t="s">
        <v>294</v>
      </c>
      <c r="M55" s="1" t="s">
        <v>29</v>
      </c>
      <c r="N55" s="1" t="s">
        <v>30</v>
      </c>
    </row>
    <row r="56" spans="1:14" ht="48" x14ac:dyDescent="0.25">
      <c r="A56" s="238"/>
      <c r="B56" s="297"/>
      <c r="C56" s="39" t="s">
        <v>31</v>
      </c>
      <c r="D56" s="39" t="s">
        <v>160</v>
      </c>
      <c r="E56" s="39" t="s">
        <v>246</v>
      </c>
      <c r="F56" s="39">
        <v>300</v>
      </c>
      <c r="G56" s="49">
        <v>300</v>
      </c>
      <c r="H56" s="49">
        <v>300</v>
      </c>
      <c r="I56" s="49">
        <v>300</v>
      </c>
      <c r="J56" s="49">
        <v>300</v>
      </c>
      <c r="K56" s="115">
        <f t="shared" si="0"/>
        <v>1500</v>
      </c>
      <c r="L56" s="62" t="s">
        <v>294</v>
      </c>
      <c r="M56" s="1" t="s">
        <v>29</v>
      </c>
      <c r="N56" s="1" t="s">
        <v>30</v>
      </c>
    </row>
    <row r="57" spans="1:14" ht="36" x14ac:dyDescent="0.25">
      <c r="A57" s="238"/>
      <c r="B57" s="297"/>
      <c r="C57" s="291" t="s">
        <v>785</v>
      </c>
      <c r="D57" s="39" t="s">
        <v>783</v>
      </c>
      <c r="E57" s="39" t="s">
        <v>318</v>
      </c>
      <c r="F57" s="39">
        <v>70</v>
      </c>
      <c r="G57" s="39">
        <v>70</v>
      </c>
      <c r="H57" s="39">
        <v>70</v>
      </c>
      <c r="I57" s="39">
        <v>70</v>
      </c>
      <c r="J57" s="39">
        <v>70</v>
      </c>
      <c r="K57" s="115">
        <f t="shared" si="0"/>
        <v>350</v>
      </c>
      <c r="L57" s="62" t="s">
        <v>294</v>
      </c>
      <c r="M57" s="1" t="s">
        <v>29</v>
      </c>
      <c r="N57" s="1" t="s">
        <v>30</v>
      </c>
    </row>
    <row r="58" spans="1:14" ht="48" x14ac:dyDescent="0.25">
      <c r="A58" s="238"/>
      <c r="B58" s="297"/>
      <c r="C58" s="292"/>
      <c r="D58" s="39" t="s">
        <v>784</v>
      </c>
      <c r="E58" s="39" t="s">
        <v>272</v>
      </c>
      <c r="F58" s="39"/>
      <c r="G58" s="49"/>
      <c r="H58" s="81"/>
      <c r="I58" s="81">
        <v>1</v>
      </c>
      <c r="J58" s="81"/>
      <c r="K58" s="115">
        <f t="shared" si="0"/>
        <v>1</v>
      </c>
      <c r="L58" s="62" t="s">
        <v>294</v>
      </c>
      <c r="M58" s="1" t="s">
        <v>29</v>
      </c>
      <c r="N58" s="1" t="s">
        <v>30</v>
      </c>
    </row>
    <row r="59" spans="1:14" ht="60" x14ac:dyDescent="0.25">
      <c r="A59" s="238"/>
      <c r="B59" s="297"/>
      <c r="C59" s="292"/>
      <c r="D59" s="39" t="s">
        <v>451</v>
      </c>
      <c r="E59" s="39" t="s">
        <v>452</v>
      </c>
      <c r="F59" s="39">
        <v>1</v>
      </c>
      <c r="G59" s="49"/>
      <c r="H59" s="81"/>
      <c r="I59" s="81"/>
      <c r="J59" s="81"/>
      <c r="K59" s="115">
        <f t="shared" si="0"/>
        <v>1</v>
      </c>
      <c r="L59" s="62" t="s">
        <v>294</v>
      </c>
      <c r="M59" s="1" t="s">
        <v>29</v>
      </c>
      <c r="N59" s="1" t="s">
        <v>30</v>
      </c>
    </row>
    <row r="60" spans="1:14" ht="48" x14ac:dyDescent="0.25">
      <c r="A60" s="238"/>
      <c r="B60" s="297"/>
      <c r="C60" s="293"/>
      <c r="D60" s="39" t="s">
        <v>786</v>
      </c>
      <c r="E60" s="39" t="s">
        <v>787</v>
      </c>
      <c r="F60" s="39"/>
      <c r="G60" s="49"/>
      <c r="H60" s="81">
        <v>1</v>
      </c>
      <c r="I60" s="81"/>
      <c r="J60" s="81"/>
      <c r="K60" s="115">
        <f t="shared" si="0"/>
        <v>1</v>
      </c>
      <c r="L60" s="62" t="s">
        <v>294</v>
      </c>
      <c r="M60" s="1" t="s">
        <v>29</v>
      </c>
      <c r="N60" s="1" t="s">
        <v>30</v>
      </c>
    </row>
    <row r="61" spans="1:14" ht="36" x14ac:dyDescent="0.25">
      <c r="A61" s="238"/>
      <c r="B61" s="297"/>
      <c r="C61" s="39" t="s">
        <v>440</v>
      </c>
      <c r="D61" s="39" t="s">
        <v>999</v>
      </c>
      <c r="E61" s="39" t="s">
        <v>319</v>
      </c>
      <c r="F61" s="39">
        <v>578</v>
      </c>
      <c r="G61" s="49">
        <v>578</v>
      </c>
      <c r="H61" s="49">
        <v>578</v>
      </c>
      <c r="I61" s="49">
        <v>578</v>
      </c>
      <c r="J61" s="49">
        <v>578</v>
      </c>
      <c r="K61" s="115">
        <f t="shared" si="0"/>
        <v>2890</v>
      </c>
      <c r="L61" s="62" t="s">
        <v>294</v>
      </c>
      <c r="M61" s="1" t="s">
        <v>29</v>
      </c>
      <c r="N61" s="1" t="s">
        <v>30</v>
      </c>
    </row>
    <row r="62" spans="1:14" ht="48.75" thickBot="1" x14ac:dyDescent="0.3">
      <c r="A62" s="238"/>
      <c r="B62" s="298"/>
      <c r="C62" s="39" t="s">
        <v>789</v>
      </c>
      <c r="D62" s="39" t="s">
        <v>998</v>
      </c>
      <c r="E62" s="39" t="s">
        <v>788</v>
      </c>
      <c r="F62" s="39"/>
      <c r="G62" s="49"/>
      <c r="H62" s="81">
        <v>1</v>
      </c>
      <c r="I62" s="81">
        <v>1</v>
      </c>
      <c r="J62" s="81"/>
      <c r="K62" s="115"/>
      <c r="L62" s="62" t="s">
        <v>294</v>
      </c>
      <c r="M62" s="1" t="s">
        <v>29</v>
      </c>
      <c r="N62" s="1" t="s">
        <v>30</v>
      </c>
    </row>
    <row r="63" spans="1:14" ht="48" x14ac:dyDescent="0.25">
      <c r="A63" s="238"/>
      <c r="B63" s="296" t="s">
        <v>32</v>
      </c>
      <c r="C63" s="39" t="s">
        <v>33</v>
      </c>
      <c r="D63" s="39" t="s">
        <v>790</v>
      </c>
      <c r="E63" s="39" t="s">
        <v>320</v>
      </c>
      <c r="F63" s="39">
        <v>10</v>
      </c>
      <c r="G63" s="49">
        <v>10</v>
      </c>
      <c r="H63" s="49">
        <v>10</v>
      </c>
      <c r="I63" s="49">
        <v>10</v>
      </c>
      <c r="J63" s="49">
        <v>10</v>
      </c>
      <c r="K63" s="115">
        <f t="shared" si="0"/>
        <v>50</v>
      </c>
      <c r="L63" s="62" t="s">
        <v>294</v>
      </c>
      <c r="M63" s="1" t="s">
        <v>29</v>
      </c>
      <c r="N63" s="1" t="s">
        <v>30</v>
      </c>
    </row>
    <row r="64" spans="1:14" ht="48.75" customHeight="1" x14ac:dyDescent="0.25">
      <c r="A64" s="238"/>
      <c r="B64" s="297"/>
      <c r="C64" s="291" t="s">
        <v>439</v>
      </c>
      <c r="D64" s="39" t="s">
        <v>997</v>
      </c>
      <c r="E64" s="39" t="s">
        <v>450</v>
      </c>
      <c r="F64" s="39">
        <v>150</v>
      </c>
      <c r="G64" s="49">
        <v>150</v>
      </c>
      <c r="H64" s="49">
        <v>150</v>
      </c>
      <c r="I64" s="49">
        <v>150</v>
      </c>
      <c r="J64" s="49">
        <v>150</v>
      </c>
      <c r="K64" s="115">
        <f t="shared" si="0"/>
        <v>750</v>
      </c>
      <c r="L64" s="62" t="s">
        <v>294</v>
      </c>
      <c r="M64" s="1" t="s">
        <v>29</v>
      </c>
      <c r="N64" s="1" t="s">
        <v>30</v>
      </c>
    </row>
    <row r="65" spans="1:14" ht="48.75" customHeight="1" x14ac:dyDescent="0.25">
      <c r="A65" s="238"/>
      <c r="B65" s="297"/>
      <c r="C65" s="292"/>
      <c r="D65" s="39" t="s">
        <v>317</v>
      </c>
      <c r="E65" s="39" t="s">
        <v>321</v>
      </c>
      <c r="F65" s="39"/>
      <c r="G65" s="49">
        <v>1</v>
      </c>
      <c r="H65" s="49"/>
      <c r="I65" s="49"/>
      <c r="J65" s="49"/>
      <c r="K65" s="115">
        <f>SUM(F65:J65)</f>
        <v>1</v>
      </c>
      <c r="L65" s="62" t="s">
        <v>294</v>
      </c>
      <c r="M65" s="1" t="s">
        <v>29</v>
      </c>
      <c r="N65" s="1" t="s">
        <v>30</v>
      </c>
    </row>
    <row r="66" spans="1:14" ht="24" x14ac:dyDescent="0.25">
      <c r="A66" s="238"/>
      <c r="B66" s="297"/>
      <c r="C66" s="292"/>
      <c r="D66" s="39" t="s">
        <v>850</v>
      </c>
      <c r="E66" s="39" t="s">
        <v>851</v>
      </c>
      <c r="F66" s="39"/>
      <c r="G66" s="49"/>
      <c r="H66" s="49">
        <v>1</v>
      </c>
      <c r="I66" s="49"/>
      <c r="J66" s="49"/>
      <c r="K66" s="115">
        <v>1</v>
      </c>
      <c r="L66" s="62" t="s">
        <v>310</v>
      </c>
      <c r="M66" s="1" t="s">
        <v>29</v>
      </c>
      <c r="N66" s="1" t="s">
        <v>30</v>
      </c>
    </row>
    <row r="67" spans="1:14" ht="60" x14ac:dyDescent="0.25">
      <c r="A67" s="238"/>
      <c r="B67" s="297"/>
      <c r="C67" s="291" t="s">
        <v>791</v>
      </c>
      <c r="D67" s="39" t="s">
        <v>792</v>
      </c>
      <c r="E67" s="39" t="s">
        <v>793</v>
      </c>
      <c r="F67" s="39"/>
      <c r="G67" s="49">
        <v>1</v>
      </c>
      <c r="H67" s="49"/>
      <c r="I67" s="49"/>
      <c r="J67" s="49"/>
      <c r="K67" s="115">
        <f t="shared" si="0"/>
        <v>1</v>
      </c>
      <c r="L67" s="62" t="s">
        <v>294</v>
      </c>
      <c r="M67" s="1" t="s">
        <v>29</v>
      </c>
      <c r="N67" s="1" t="s">
        <v>30</v>
      </c>
    </row>
    <row r="68" spans="1:14" ht="60" x14ac:dyDescent="0.25">
      <c r="A68" s="238"/>
      <c r="B68" s="297"/>
      <c r="C68" s="292"/>
      <c r="D68" s="39" t="s">
        <v>1001</v>
      </c>
      <c r="E68" s="39" t="s">
        <v>794</v>
      </c>
      <c r="F68" s="39"/>
      <c r="G68" s="49">
        <v>20</v>
      </c>
      <c r="H68" s="81"/>
      <c r="I68" s="81"/>
      <c r="J68" s="81"/>
      <c r="K68" s="115">
        <f t="shared" si="0"/>
        <v>20</v>
      </c>
      <c r="L68" s="62" t="s">
        <v>294</v>
      </c>
      <c r="M68" s="1" t="s">
        <v>29</v>
      </c>
      <c r="N68" s="1" t="s">
        <v>30</v>
      </c>
    </row>
    <row r="69" spans="1:14" ht="36.75" customHeight="1" x14ac:dyDescent="0.25">
      <c r="A69" s="238"/>
      <c r="B69" s="297"/>
      <c r="C69" s="291" t="s">
        <v>324</v>
      </c>
      <c r="D69" s="39" t="s">
        <v>796</v>
      </c>
      <c r="E69" s="39" t="s">
        <v>322</v>
      </c>
      <c r="F69" s="39"/>
      <c r="G69" s="49"/>
      <c r="H69" s="81">
        <v>1</v>
      </c>
      <c r="I69" s="81"/>
      <c r="J69" s="81"/>
      <c r="K69" s="115">
        <f t="shared" si="0"/>
        <v>1</v>
      </c>
      <c r="L69" s="62" t="s">
        <v>294</v>
      </c>
      <c r="M69" s="1" t="s">
        <v>29</v>
      </c>
      <c r="N69" s="1" t="s">
        <v>30</v>
      </c>
    </row>
    <row r="70" spans="1:14" ht="58.5" customHeight="1" x14ac:dyDescent="0.25">
      <c r="A70" s="238"/>
      <c r="B70" s="297"/>
      <c r="C70" s="292"/>
      <c r="D70" s="39" t="s">
        <v>795</v>
      </c>
      <c r="E70" s="39" t="s">
        <v>375</v>
      </c>
      <c r="F70" s="39"/>
      <c r="G70" s="64">
        <v>0.1</v>
      </c>
      <c r="H70" s="64">
        <v>0.1</v>
      </c>
      <c r="I70" s="64">
        <v>0.1</v>
      </c>
      <c r="J70" s="64">
        <v>0.1</v>
      </c>
      <c r="K70" s="116">
        <f>SUM(G70:J70)</f>
        <v>0.4</v>
      </c>
      <c r="L70" s="62" t="s">
        <v>294</v>
      </c>
      <c r="M70" s="1" t="s">
        <v>29</v>
      </c>
      <c r="N70" s="1" t="s">
        <v>30</v>
      </c>
    </row>
    <row r="71" spans="1:14" ht="48" x14ac:dyDescent="0.25">
      <c r="A71" s="238"/>
      <c r="B71" s="297"/>
      <c r="C71" s="292"/>
      <c r="D71" s="39" t="s">
        <v>798</v>
      </c>
      <c r="E71" s="39" t="s">
        <v>323</v>
      </c>
      <c r="F71" s="39"/>
      <c r="G71" s="49">
        <v>1</v>
      </c>
      <c r="H71" s="81"/>
      <c r="I71" s="81"/>
      <c r="J71" s="81">
        <v>1</v>
      </c>
      <c r="K71" s="115">
        <f t="shared" si="0"/>
        <v>2</v>
      </c>
      <c r="L71" s="62" t="s">
        <v>294</v>
      </c>
      <c r="M71" s="1" t="s">
        <v>29</v>
      </c>
      <c r="N71" s="1" t="s">
        <v>30</v>
      </c>
    </row>
    <row r="72" spans="1:14" ht="36" x14ac:dyDescent="0.25">
      <c r="A72" s="238"/>
      <c r="B72" s="297"/>
      <c r="C72" s="293"/>
      <c r="D72" s="39" t="s">
        <v>802</v>
      </c>
      <c r="E72" s="39" t="s">
        <v>803</v>
      </c>
      <c r="F72" s="39">
        <v>1</v>
      </c>
      <c r="G72" s="49">
        <v>1</v>
      </c>
      <c r="H72" s="49">
        <v>1</v>
      </c>
      <c r="I72" s="49">
        <v>1</v>
      </c>
      <c r="J72" s="49">
        <v>1</v>
      </c>
      <c r="K72" s="115">
        <f t="shared" si="0"/>
        <v>5</v>
      </c>
      <c r="L72" s="62" t="s">
        <v>294</v>
      </c>
      <c r="M72" s="1" t="s">
        <v>29</v>
      </c>
      <c r="N72" s="1" t="s">
        <v>30</v>
      </c>
    </row>
    <row r="73" spans="1:14" ht="60.75" thickBot="1" x14ac:dyDescent="0.3">
      <c r="A73" s="238"/>
      <c r="B73" s="298"/>
      <c r="C73" s="39" t="s">
        <v>797</v>
      </c>
      <c r="D73" s="39" t="s">
        <v>801</v>
      </c>
      <c r="E73" s="39" t="s">
        <v>800</v>
      </c>
      <c r="F73" s="39"/>
      <c r="G73" s="49">
        <v>30</v>
      </c>
      <c r="H73" s="49">
        <v>30</v>
      </c>
      <c r="I73" s="49">
        <v>30</v>
      </c>
      <c r="J73" s="49">
        <v>30</v>
      </c>
      <c r="K73" s="115">
        <f t="shared" ref="K73:K86" si="1">SUM(F73:J73)</f>
        <v>120</v>
      </c>
      <c r="L73" s="62" t="s">
        <v>294</v>
      </c>
      <c r="M73" s="1" t="s">
        <v>29</v>
      </c>
      <c r="N73" s="1" t="s">
        <v>30</v>
      </c>
    </row>
    <row r="74" spans="1:14" ht="48" x14ac:dyDescent="0.25">
      <c r="A74" s="238"/>
      <c r="B74" s="240" t="s">
        <v>523</v>
      </c>
      <c r="C74" s="39" t="s">
        <v>524</v>
      </c>
      <c r="D74" s="39" t="s">
        <v>525</v>
      </c>
      <c r="E74" s="39" t="s">
        <v>247</v>
      </c>
      <c r="F74" s="39">
        <v>400</v>
      </c>
      <c r="G74" s="49">
        <v>400</v>
      </c>
      <c r="H74" s="81">
        <v>500</v>
      </c>
      <c r="I74" s="81">
        <v>500</v>
      </c>
      <c r="J74" s="81">
        <v>500</v>
      </c>
      <c r="K74" s="115">
        <f t="shared" si="1"/>
        <v>2300</v>
      </c>
      <c r="L74" s="62" t="s">
        <v>294</v>
      </c>
      <c r="M74" s="1" t="s">
        <v>29</v>
      </c>
      <c r="N74" s="1" t="s">
        <v>35</v>
      </c>
    </row>
    <row r="75" spans="1:14" ht="48" x14ac:dyDescent="0.25">
      <c r="A75" s="238"/>
      <c r="B75" s="238"/>
      <c r="C75" s="39" t="s">
        <v>526</v>
      </c>
      <c r="D75" s="39" t="s">
        <v>527</v>
      </c>
      <c r="E75" s="39" t="s">
        <v>528</v>
      </c>
      <c r="F75" s="39">
        <v>150</v>
      </c>
      <c r="G75" s="39">
        <v>150</v>
      </c>
      <c r="H75" s="39">
        <v>150</v>
      </c>
      <c r="I75" s="39">
        <v>150</v>
      </c>
      <c r="J75" s="39">
        <v>150</v>
      </c>
      <c r="K75" s="115">
        <f t="shared" si="1"/>
        <v>750</v>
      </c>
      <c r="L75" s="62" t="s">
        <v>294</v>
      </c>
      <c r="M75" s="1" t="s">
        <v>29</v>
      </c>
      <c r="N75" s="1" t="s">
        <v>35</v>
      </c>
    </row>
    <row r="76" spans="1:14" ht="36.75" thickBot="1" x14ac:dyDescent="0.3">
      <c r="A76" s="238"/>
      <c r="B76" s="239"/>
      <c r="C76" s="39" t="s">
        <v>855</v>
      </c>
      <c r="D76" s="39" t="s">
        <v>856</v>
      </c>
      <c r="E76" s="39" t="s">
        <v>857</v>
      </c>
      <c r="F76" s="39">
        <v>150</v>
      </c>
      <c r="G76" s="39">
        <v>150</v>
      </c>
      <c r="H76" s="39">
        <v>150</v>
      </c>
      <c r="I76" s="39">
        <v>150</v>
      </c>
      <c r="J76" s="39">
        <v>150</v>
      </c>
      <c r="K76" s="115">
        <f t="shared" si="1"/>
        <v>750</v>
      </c>
      <c r="L76" s="62" t="s">
        <v>294</v>
      </c>
      <c r="M76" s="1" t="s">
        <v>29</v>
      </c>
      <c r="N76" s="1" t="s">
        <v>35</v>
      </c>
    </row>
    <row r="77" spans="1:14" ht="36" x14ac:dyDescent="0.25">
      <c r="A77" s="238"/>
      <c r="B77" s="294" t="s">
        <v>799</v>
      </c>
      <c r="C77" s="299" t="s">
        <v>805</v>
      </c>
      <c r="D77" s="39" t="s">
        <v>989</v>
      </c>
      <c r="E77" s="39" t="s">
        <v>987</v>
      </c>
      <c r="F77" s="39"/>
      <c r="G77" s="49"/>
      <c r="H77" s="81">
        <v>1</v>
      </c>
      <c r="I77" s="81">
        <v>1</v>
      </c>
      <c r="J77" s="81">
        <v>1</v>
      </c>
      <c r="K77" s="115">
        <f t="shared" si="1"/>
        <v>3</v>
      </c>
      <c r="L77" s="62" t="s">
        <v>294</v>
      </c>
      <c r="M77" s="1" t="s">
        <v>29</v>
      </c>
      <c r="N77" s="1" t="s">
        <v>30</v>
      </c>
    </row>
    <row r="78" spans="1:14" ht="48" x14ac:dyDescent="0.25">
      <c r="A78" s="238"/>
      <c r="B78" s="303"/>
      <c r="C78" s="300"/>
      <c r="D78" s="39" t="s">
        <v>988</v>
      </c>
      <c r="E78" s="39" t="s">
        <v>863</v>
      </c>
      <c r="F78" s="39">
        <v>1</v>
      </c>
      <c r="G78" s="49">
        <v>1</v>
      </c>
      <c r="H78" s="49">
        <v>1</v>
      </c>
      <c r="I78" s="49">
        <v>1</v>
      </c>
      <c r="J78" s="49">
        <v>1</v>
      </c>
      <c r="K78" s="115">
        <f t="shared" si="1"/>
        <v>5</v>
      </c>
      <c r="L78" s="62" t="s">
        <v>294</v>
      </c>
      <c r="M78" s="1" t="s">
        <v>29</v>
      </c>
      <c r="N78" s="1" t="s">
        <v>30</v>
      </c>
    </row>
    <row r="79" spans="1:14" ht="48" x14ac:dyDescent="0.25">
      <c r="A79" s="238"/>
      <c r="B79" s="303"/>
      <c r="C79" s="39" t="s">
        <v>804</v>
      </c>
      <c r="D79" s="39" t="s">
        <v>1002</v>
      </c>
      <c r="E79" s="39" t="s">
        <v>854</v>
      </c>
      <c r="F79" s="39"/>
      <c r="G79" s="49">
        <v>1</v>
      </c>
      <c r="H79" s="81"/>
      <c r="I79" s="81"/>
      <c r="J79" s="81"/>
      <c r="K79" s="115">
        <f t="shared" si="1"/>
        <v>1</v>
      </c>
      <c r="L79" s="62" t="s">
        <v>294</v>
      </c>
      <c r="M79" s="1" t="s">
        <v>29</v>
      </c>
      <c r="N79" s="1" t="s">
        <v>30</v>
      </c>
    </row>
    <row r="80" spans="1:14" ht="72.75" customHeight="1" x14ac:dyDescent="0.25">
      <c r="A80" s="238"/>
      <c r="B80" s="303"/>
      <c r="C80" s="301" t="s">
        <v>979</v>
      </c>
      <c r="D80" s="39" t="s">
        <v>982</v>
      </c>
      <c r="E80" s="39" t="s">
        <v>980</v>
      </c>
      <c r="F80" s="39"/>
      <c r="G80" s="49"/>
      <c r="H80" s="81"/>
      <c r="I80" s="81">
        <v>1</v>
      </c>
      <c r="J80" s="81"/>
      <c r="K80" s="115">
        <f t="shared" si="1"/>
        <v>1</v>
      </c>
      <c r="L80" s="62" t="s">
        <v>294</v>
      </c>
      <c r="M80" s="1" t="s">
        <v>29</v>
      </c>
      <c r="N80" s="1" t="s">
        <v>30</v>
      </c>
    </row>
    <row r="81" spans="1:18" ht="60.75" thickBot="1" x14ac:dyDescent="0.3">
      <c r="A81" s="238"/>
      <c r="B81" s="295"/>
      <c r="C81" s="302"/>
      <c r="D81" s="39" t="s">
        <v>981</v>
      </c>
      <c r="E81" s="39" t="s">
        <v>990</v>
      </c>
      <c r="F81" s="39"/>
      <c r="G81" s="49"/>
      <c r="H81" s="81"/>
      <c r="I81" s="81">
        <v>1</v>
      </c>
      <c r="J81" s="81"/>
      <c r="K81" s="115">
        <f t="shared" si="1"/>
        <v>1</v>
      </c>
      <c r="L81" s="62" t="s">
        <v>294</v>
      </c>
      <c r="M81" s="1" t="s">
        <v>29</v>
      </c>
      <c r="N81" s="1" t="s">
        <v>30</v>
      </c>
      <c r="O81" s="169" t="s">
        <v>1075</v>
      </c>
      <c r="P81" s="169" t="s">
        <v>1077</v>
      </c>
      <c r="Q81" s="170" t="s">
        <v>1076</v>
      </c>
      <c r="R81" s="170" t="s">
        <v>1078</v>
      </c>
    </row>
    <row r="82" spans="1:18" ht="48.75" customHeight="1" x14ac:dyDescent="0.25">
      <c r="A82" s="238"/>
      <c r="B82" s="294" t="s">
        <v>859</v>
      </c>
      <c r="C82" s="252" t="s">
        <v>864</v>
      </c>
      <c r="D82" s="39" t="s">
        <v>1067</v>
      </c>
      <c r="E82" s="39" t="s">
        <v>865</v>
      </c>
      <c r="F82" s="39">
        <v>1</v>
      </c>
      <c r="G82" s="49">
        <v>2</v>
      </c>
      <c r="H82" s="49">
        <v>2</v>
      </c>
      <c r="I82" s="49">
        <v>1</v>
      </c>
      <c r="J82" s="49">
        <v>1</v>
      </c>
      <c r="K82" s="115">
        <f>J82+I82+H82+G82+F82</f>
        <v>7</v>
      </c>
      <c r="L82" s="62" t="s">
        <v>294</v>
      </c>
      <c r="M82" s="1" t="s">
        <v>36</v>
      </c>
      <c r="N82" s="1" t="s">
        <v>276</v>
      </c>
      <c r="O82" s="232">
        <v>300000</v>
      </c>
      <c r="P82" s="229" t="s">
        <v>1069</v>
      </c>
      <c r="Q82" s="234">
        <v>300000</v>
      </c>
      <c r="R82" s="230" t="s">
        <v>1072</v>
      </c>
    </row>
    <row r="83" spans="1:18" ht="60.75" thickBot="1" x14ac:dyDescent="0.3">
      <c r="A83" s="238"/>
      <c r="B83" s="303"/>
      <c r="C83" s="252"/>
      <c r="D83" s="39" t="s">
        <v>994</v>
      </c>
      <c r="E83" s="39" t="s">
        <v>866</v>
      </c>
      <c r="F83" s="39">
        <v>1</v>
      </c>
      <c r="G83" s="49">
        <v>2</v>
      </c>
      <c r="H83" s="49">
        <v>2</v>
      </c>
      <c r="I83" s="49">
        <v>2</v>
      </c>
      <c r="J83" s="49">
        <v>2</v>
      </c>
      <c r="K83" s="115">
        <f t="shared" si="1"/>
        <v>9</v>
      </c>
      <c r="L83" s="62" t="s">
        <v>294</v>
      </c>
      <c r="M83" s="1" t="s">
        <v>36</v>
      </c>
      <c r="N83" s="1" t="s">
        <v>276</v>
      </c>
      <c r="O83" s="233"/>
      <c r="P83" s="229"/>
      <c r="Q83" s="235"/>
      <c r="R83" s="230"/>
    </row>
    <row r="84" spans="1:18" ht="36.75" customHeight="1" x14ac:dyDescent="0.25">
      <c r="A84" s="238"/>
      <c r="B84" s="294" t="s">
        <v>861</v>
      </c>
      <c r="C84" s="291" t="s">
        <v>867</v>
      </c>
      <c r="D84" s="80" t="s">
        <v>868</v>
      </c>
      <c r="E84" s="80" t="s">
        <v>869</v>
      </c>
      <c r="F84" s="100">
        <v>1000</v>
      </c>
      <c r="G84" s="101">
        <v>2000</v>
      </c>
      <c r="H84" s="101">
        <v>2000</v>
      </c>
      <c r="I84" s="101">
        <v>2000</v>
      </c>
      <c r="J84" s="101">
        <v>2000</v>
      </c>
      <c r="K84" s="117">
        <f t="shared" si="1"/>
        <v>9000</v>
      </c>
      <c r="L84" s="62" t="s">
        <v>294</v>
      </c>
      <c r="M84" s="1" t="s">
        <v>36</v>
      </c>
      <c r="N84" s="1" t="s">
        <v>275</v>
      </c>
      <c r="O84" s="233"/>
      <c r="P84" s="229" t="s">
        <v>1071</v>
      </c>
      <c r="Q84" s="235"/>
      <c r="R84" s="230" t="s">
        <v>1074</v>
      </c>
    </row>
    <row r="85" spans="1:18" ht="48.75" thickBot="1" x14ac:dyDescent="0.3">
      <c r="A85" s="238"/>
      <c r="B85" s="295"/>
      <c r="C85" s="293"/>
      <c r="D85" s="80" t="s">
        <v>870</v>
      </c>
      <c r="E85" s="80" t="s">
        <v>871</v>
      </c>
      <c r="F85" s="80"/>
      <c r="G85" s="101">
        <v>2000</v>
      </c>
      <c r="H85" s="101">
        <v>2000</v>
      </c>
      <c r="I85" s="101">
        <v>2000</v>
      </c>
      <c r="J85" s="101">
        <v>2000</v>
      </c>
      <c r="K85" s="117">
        <f t="shared" si="1"/>
        <v>8000</v>
      </c>
      <c r="L85" s="62" t="s">
        <v>294</v>
      </c>
      <c r="M85" s="1" t="s">
        <v>36</v>
      </c>
      <c r="N85" s="1" t="s">
        <v>275</v>
      </c>
      <c r="O85" s="233"/>
      <c r="P85" s="229"/>
      <c r="Q85" s="235"/>
      <c r="R85" s="230"/>
    </row>
    <row r="86" spans="1:18" ht="36" x14ac:dyDescent="0.25">
      <c r="A86" s="238"/>
      <c r="B86" s="294" t="s">
        <v>978</v>
      </c>
      <c r="C86" s="226" t="s">
        <v>1066</v>
      </c>
      <c r="D86" s="39" t="s">
        <v>1068</v>
      </c>
      <c r="E86" s="80" t="s">
        <v>993</v>
      </c>
      <c r="F86" s="80"/>
      <c r="G86" s="101"/>
      <c r="H86" s="101">
        <v>160</v>
      </c>
      <c r="I86" s="101">
        <v>170</v>
      </c>
      <c r="J86" s="101">
        <v>170</v>
      </c>
      <c r="K86" s="117">
        <f t="shared" si="1"/>
        <v>500</v>
      </c>
      <c r="L86" s="62" t="s">
        <v>294</v>
      </c>
      <c r="M86" s="1" t="s">
        <v>36</v>
      </c>
      <c r="N86" s="1" t="s">
        <v>276</v>
      </c>
      <c r="O86" s="231" t="s">
        <v>1079</v>
      </c>
      <c r="P86" s="231" t="s">
        <v>1070</v>
      </c>
      <c r="Q86" s="236">
        <v>111000</v>
      </c>
      <c r="R86" s="231" t="s">
        <v>1073</v>
      </c>
    </row>
    <row r="87" spans="1:18" ht="24" x14ac:dyDescent="0.25">
      <c r="A87" s="238"/>
      <c r="B87" s="303"/>
      <c r="C87" s="227"/>
      <c r="D87" s="39" t="s">
        <v>985</v>
      </c>
      <c r="E87" s="39" t="s">
        <v>986</v>
      </c>
      <c r="F87" s="92">
        <v>0.3</v>
      </c>
      <c r="G87" s="93">
        <v>0.2</v>
      </c>
      <c r="H87" s="93">
        <v>0.3</v>
      </c>
      <c r="I87" s="93">
        <v>0.2</v>
      </c>
      <c r="J87" s="93"/>
      <c r="K87" s="116">
        <v>1</v>
      </c>
      <c r="L87" s="62" t="s">
        <v>294</v>
      </c>
      <c r="M87" s="1" t="s">
        <v>36</v>
      </c>
      <c r="N87" s="1" t="s">
        <v>276</v>
      </c>
      <c r="O87" s="231"/>
      <c r="P87" s="231"/>
      <c r="Q87" s="237"/>
      <c r="R87" s="231"/>
    </row>
    <row r="88" spans="1:18" ht="60.75" thickBot="1" x14ac:dyDescent="0.3">
      <c r="A88" s="238"/>
      <c r="B88" s="295"/>
      <c r="C88" s="228"/>
      <c r="D88" s="80" t="s">
        <v>983</v>
      </c>
      <c r="E88" s="80" t="s">
        <v>984</v>
      </c>
      <c r="F88" s="80"/>
      <c r="G88" s="101"/>
      <c r="H88" s="101">
        <v>150</v>
      </c>
      <c r="I88" s="101">
        <v>175</v>
      </c>
      <c r="J88" s="101">
        <v>175</v>
      </c>
      <c r="K88" s="117">
        <f>SUM(F88:J88)</f>
        <v>500</v>
      </c>
      <c r="L88" s="62" t="s">
        <v>294</v>
      </c>
      <c r="M88" s="1" t="s">
        <v>36</v>
      </c>
      <c r="N88" s="1" t="s">
        <v>276</v>
      </c>
      <c r="O88" s="231"/>
      <c r="P88" s="231"/>
      <c r="Q88" s="237"/>
      <c r="R88" s="231"/>
    </row>
    <row r="89" spans="1:18" ht="97.5" thickBot="1" x14ac:dyDescent="0.3">
      <c r="A89" s="85" t="s">
        <v>0</v>
      </c>
      <c r="B89" s="84" t="s">
        <v>100</v>
      </c>
      <c r="C89" s="84" t="s">
        <v>101</v>
      </c>
      <c r="D89" s="84" t="s">
        <v>102</v>
      </c>
      <c r="E89" s="84" t="s">
        <v>1</v>
      </c>
      <c r="F89" s="84">
        <v>2023</v>
      </c>
      <c r="G89" s="84">
        <v>2024</v>
      </c>
      <c r="H89" s="84">
        <v>2025</v>
      </c>
      <c r="I89" s="84">
        <v>2026</v>
      </c>
      <c r="J89" s="84">
        <v>2027</v>
      </c>
      <c r="K89" s="118" t="s">
        <v>506</v>
      </c>
      <c r="L89" s="84" t="s">
        <v>521</v>
      </c>
      <c r="M89" s="84" t="s">
        <v>2</v>
      </c>
      <c r="N89" s="84" t="s">
        <v>3</v>
      </c>
      <c r="O89" s="166"/>
    </row>
    <row r="90" spans="1:18" ht="36.75" customHeight="1" x14ac:dyDescent="0.25">
      <c r="A90" s="257" t="s">
        <v>37</v>
      </c>
      <c r="B90" s="253" t="s">
        <v>432</v>
      </c>
      <c r="C90" s="262" t="s">
        <v>38</v>
      </c>
      <c r="D90" s="82" t="s">
        <v>566</v>
      </c>
      <c r="E90" s="82" t="s">
        <v>212</v>
      </c>
      <c r="F90" s="82">
        <v>1</v>
      </c>
      <c r="G90" s="83">
        <v>1</v>
      </c>
      <c r="H90" s="83">
        <v>1</v>
      </c>
      <c r="I90" s="83">
        <v>1</v>
      </c>
      <c r="J90" s="83">
        <v>1</v>
      </c>
      <c r="K90" s="119">
        <f>SUM(F90:J90)</f>
        <v>5</v>
      </c>
      <c r="L90" s="59" t="s">
        <v>294</v>
      </c>
      <c r="M90" s="1" t="s">
        <v>39</v>
      </c>
      <c r="N90" s="1" t="s">
        <v>40</v>
      </c>
    </row>
    <row r="91" spans="1:18" ht="36.75" customHeight="1" x14ac:dyDescent="0.25">
      <c r="A91" s="257"/>
      <c r="B91" s="253"/>
      <c r="C91" s="209"/>
      <c r="D91" s="82" t="s">
        <v>567</v>
      </c>
      <c r="E91" s="82" t="s">
        <v>568</v>
      </c>
      <c r="F91" s="82"/>
      <c r="G91" s="83"/>
      <c r="H91" s="83">
        <v>235</v>
      </c>
      <c r="I91" s="83">
        <v>235</v>
      </c>
      <c r="J91" s="83">
        <v>235</v>
      </c>
      <c r="K91" s="119">
        <f>SUM(F91:J91)</f>
        <v>705</v>
      </c>
      <c r="L91" s="59" t="s">
        <v>294</v>
      </c>
      <c r="M91" s="1" t="s">
        <v>39</v>
      </c>
      <c r="N91" s="1" t="s">
        <v>40</v>
      </c>
    </row>
    <row r="92" spans="1:18" ht="36" x14ac:dyDescent="0.25">
      <c r="A92" s="257"/>
      <c r="B92" s="253"/>
      <c r="C92" s="208" t="s">
        <v>433</v>
      </c>
      <c r="D92" s="38" t="s">
        <v>570</v>
      </c>
      <c r="E92" s="38" t="s">
        <v>569</v>
      </c>
      <c r="F92" s="38">
        <v>1</v>
      </c>
      <c r="G92" s="50">
        <v>1</v>
      </c>
      <c r="H92" s="50">
        <v>1</v>
      </c>
      <c r="I92" s="50">
        <v>1</v>
      </c>
      <c r="J92" s="50">
        <v>1</v>
      </c>
      <c r="K92" s="119">
        <f t="shared" ref="K92:K98" si="2">SUM(F92:J92)</f>
        <v>5</v>
      </c>
      <c r="L92" s="59" t="s">
        <v>294</v>
      </c>
      <c r="M92" s="1" t="s">
        <v>39</v>
      </c>
      <c r="N92" s="1" t="s">
        <v>40</v>
      </c>
    </row>
    <row r="93" spans="1:18" ht="48" x14ac:dyDescent="0.25">
      <c r="A93" s="257"/>
      <c r="B93" s="253"/>
      <c r="C93" s="209"/>
      <c r="D93" s="38" t="s">
        <v>571</v>
      </c>
      <c r="E93" s="38" t="s">
        <v>572</v>
      </c>
      <c r="F93" s="38"/>
      <c r="G93" s="50"/>
      <c r="H93" s="50">
        <v>1</v>
      </c>
      <c r="I93" s="50"/>
      <c r="J93" s="50"/>
      <c r="K93" s="119">
        <f t="shared" si="2"/>
        <v>1</v>
      </c>
      <c r="L93" s="59" t="s">
        <v>294</v>
      </c>
      <c r="M93" s="1" t="s">
        <v>39</v>
      </c>
      <c r="N93" s="1" t="s">
        <v>40</v>
      </c>
    </row>
    <row r="94" spans="1:18" ht="48" x14ac:dyDescent="0.25">
      <c r="A94" s="257"/>
      <c r="B94" s="253"/>
      <c r="C94" s="208" t="s">
        <v>434</v>
      </c>
      <c r="D94" s="38" t="s">
        <v>573</v>
      </c>
      <c r="E94" s="38" t="s">
        <v>574</v>
      </c>
      <c r="F94" s="38"/>
      <c r="G94" s="50">
        <v>1</v>
      </c>
      <c r="H94" s="50"/>
      <c r="I94" s="50"/>
      <c r="J94" s="50"/>
      <c r="K94" s="119">
        <f t="shared" si="2"/>
        <v>1</v>
      </c>
      <c r="L94" s="59" t="s">
        <v>294</v>
      </c>
      <c r="M94" s="1" t="s">
        <v>50</v>
      </c>
      <c r="N94" s="1" t="s">
        <v>40</v>
      </c>
    </row>
    <row r="95" spans="1:18" ht="36" x14ac:dyDescent="0.25">
      <c r="A95" s="257"/>
      <c r="B95" s="253"/>
      <c r="C95" s="209"/>
      <c r="D95" s="38" t="s">
        <v>575</v>
      </c>
      <c r="E95" s="38" t="s">
        <v>576</v>
      </c>
      <c r="F95" s="38"/>
      <c r="G95" s="50"/>
      <c r="H95" s="50"/>
      <c r="I95" s="50"/>
      <c r="J95" s="50">
        <v>1</v>
      </c>
      <c r="K95" s="119">
        <f t="shared" si="2"/>
        <v>1</v>
      </c>
      <c r="L95" s="59" t="s">
        <v>294</v>
      </c>
      <c r="M95" s="1" t="s">
        <v>39</v>
      </c>
      <c r="N95" s="1" t="s">
        <v>40</v>
      </c>
    </row>
    <row r="96" spans="1:18" ht="60.75" thickBot="1" x14ac:dyDescent="0.3">
      <c r="A96" s="257"/>
      <c r="B96" s="254"/>
      <c r="C96" s="38" t="s">
        <v>435</v>
      </c>
      <c r="D96" s="38" t="s">
        <v>578</v>
      </c>
      <c r="E96" s="38" t="s">
        <v>579</v>
      </c>
      <c r="F96" s="38"/>
      <c r="G96" s="50">
        <v>1</v>
      </c>
      <c r="H96" s="50"/>
      <c r="I96" s="50"/>
      <c r="J96" s="50">
        <v>1</v>
      </c>
      <c r="K96" s="119">
        <f t="shared" si="2"/>
        <v>2</v>
      </c>
      <c r="L96" s="59" t="s">
        <v>294</v>
      </c>
      <c r="M96" s="1" t="s">
        <v>39</v>
      </c>
      <c r="N96" s="1" t="s">
        <v>40</v>
      </c>
    </row>
    <row r="97" spans="1:14" ht="48.75" customHeight="1" x14ac:dyDescent="0.25">
      <c r="A97" s="257"/>
      <c r="B97" s="200" t="s">
        <v>205</v>
      </c>
      <c r="C97" s="208" t="s">
        <v>436</v>
      </c>
      <c r="D97" s="38" t="s">
        <v>586</v>
      </c>
      <c r="E97" s="38" t="s">
        <v>455</v>
      </c>
      <c r="F97" s="38"/>
      <c r="G97" s="50">
        <v>0</v>
      </c>
      <c r="H97" s="50">
        <v>0</v>
      </c>
      <c r="I97" s="50">
        <v>1</v>
      </c>
      <c r="J97" s="50"/>
      <c r="K97" s="120">
        <f t="shared" si="2"/>
        <v>1</v>
      </c>
      <c r="L97" s="59" t="s">
        <v>294</v>
      </c>
      <c r="M97" s="1" t="s">
        <v>50</v>
      </c>
      <c r="N97" s="1" t="s">
        <v>51</v>
      </c>
    </row>
    <row r="98" spans="1:14" ht="60" x14ac:dyDescent="0.25">
      <c r="A98" s="257"/>
      <c r="B98" s="201"/>
      <c r="C98" s="261"/>
      <c r="D98" s="38" t="s">
        <v>908</v>
      </c>
      <c r="E98" s="38" t="s">
        <v>456</v>
      </c>
      <c r="F98" s="38"/>
      <c r="G98" s="50">
        <v>0</v>
      </c>
      <c r="H98" s="50">
        <v>0</v>
      </c>
      <c r="I98" s="50">
        <v>1</v>
      </c>
      <c r="J98" s="50"/>
      <c r="K98" s="120">
        <f t="shared" si="2"/>
        <v>1</v>
      </c>
      <c r="L98" s="59" t="s">
        <v>310</v>
      </c>
      <c r="M98" s="1" t="s">
        <v>45</v>
      </c>
      <c r="N98" s="1" t="s">
        <v>45</v>
      </c>
    </row>
    <row r="99" spans="1:14" ht="36" x14ac:dyDescent="0.25">
      <c r="A99" s="257"/>
      <c r="B99" s="201"/>
      <c r="C99" s="209"/>
      <c r="D99" s="38" t="s">
        <v>580</v>
      </c>
      <c r="E99" s="38" t="s">
        <v>457</v>
      </c>
      <c r="F99" s="38">
        <v>1</v>
      </c>
      <c r="G99" s="50">
        <v>2</v>
      </c>
      <c r="H99" s="50">
        <v>2</v>
      </c>
      <c r="I99" s="50">
        <v>2</v>
      </c>
      <c r="J99" s="50">
        <v>2</v>
      </c>
      <c r="K99" s="120">
        <f>SUM(F99:J99)</f>
        <v>9</v>
      </c>
      <c r="L99" s="59" t="s">
        <v>294</v>
      </c>
      <c r="M99" s="1" t="s">
        <v>39</v>
      </c>
      <c r="N99" s="1" t="s">
        <v>41</v>
      </c>
    </row>
    <row r="100" spans="1:14" ht="36" x14ac:dyDescent="0.25">
      <c r="A100" s="257"/>
      <c r="B100" s="201"/>
      <c r="C100" s="208" t="s">
        <v>581</v>
      </c>
      <c r="D100" s="38" t="s">
        <v>583</v>
      </c>
      <c r="E100" s="38" t="s">
        <v>582</v>
      </c>
      <c r="F100" s="38"/>
      <c r="G100" s="50"/>
      <c r="H100" s="50">
        <v>1</v>
      </c>
      <c r="I100" s="50"/>
      <c r="J100" s="50"/>
      <c r="K100" s="120">
        <f>SUM(F100:J100)</f>
        <v>1</v>
      </c>
      <c r="L100" s="59" t="s">
        <v>294</v>
      </c>
      <c r="M100" s="1" t="s">
        <v>39</v>
      </c>
      <c r="N100" s="1" t="s">
        <v>41</v>
      </c>
    </row>
    <row r="101" spans="1:14" ht="48" x14ac:dyDescent="0.25">
      <c r="A101" s="257"/>
      <c r="B101" s="328"/>
      <c r="C101" s="209"/>
      <c r="D101" s="38" t="s">
        <v>584</v>
      </c>
      <c r="E101" s="38" t="s">
        <v>585</v>
      </c>
      <c r="F101" s="38"/>
      <c r="G101" s="50"/>
      <c r="H101" s="50">
        <v>1</v>
      </c>
      <c r="I101" s="50">
        <v>1</v>
      </c>
      <c r="J101" s="50">
        <v>1</v>
      </c>
      <c r="K101" s="120">
        <f>SUM(F101:J101)</f>
        <v>3</v>
      </c>
      <c r="L101" s="59" t="s">
        <v>294</v>
      </c>
      <c r="M101" s="1" t="s">
        <v>39</v>
      </c>
      <c r="N101" s="1" t="s">
        <v>41</v>
      </c>
    </row>
    <row r="102" spans="1:14" ht="60.75" customHeight="1" x14ac:dyDescent="0.25">
      <c r="A102" s="257"/>
      <c r="B102" s="290" t="s">
        <v>539</v>
      </c>
      <c r="C102" s="38" t="s">
        <v>540</v>
      </c>
      <c r="D102" s="38" t="s">
        <v>541</v>
      </c>
      <c r="E102" s="38" t="s">
        <v>250</v>
      </c>
      <c r="F102" s="38">
        <v>1</v>
      </c>
      <c r="G102" s="50">
        <v>1</v>
      </c>
      <c r="H102" s="50">
        <v>1</v>
      </c>
      <c r="I102" s="50">
        <v>1</v>
      </c>
      <c r="J102" s="50">
        <v>1</v>
      </c>
      <c r="K102" s="120">
        <f>SUM(F102:J102)</f>
        <v>5</v>
      </c>
      <c r="L102" s="59" t="s">
        <v>294</v>
      </c>
      <c r="M102" s="1" t="s">
        <v>42</v>
      </c>
      <c r="N102" s="1" t="s">
        <v>43</v>
      </c>
    </row>
    <row r="103" spans="1:14" ht="72" x14ac:dyDescent="0.25">
      <c r="A103" s="257"/>
      <c r="B103" s="201"/>
      <c r="C103" s="208" t="s">
        <v>429</v>
      </c>
      <c r="D103" s="38" t="s">
        <v>604</v>
      </c>
      <c r="E103" s="38" t="s">
        <v>211</v>
      </c>
      <c r="F103" s="6">
        <v>0.7</v>
      </c>
      <c r="G103" s="51">
        <v>0.85</v>
      </c>
      <c r="H103" s="51">
        <v>0.85</v>
      </c>
      <c r="I103" s="51">
        <v>0.85</v>
      </c>
      <c r="J103" s="51">
        <v>0.85</v>
      </c>
      <c r="K103" s="121">
        <v>0.85</v>
      </c>
      <c r="L103" s="59" t="s">
        <v>294</v>
      </c>
      <c r="M103" s="1" t="s">
        <v>39</v>
      </c>
      <c r="N103" s="1" t="s">
        <v>44</v>
      </c>
    </row>
    <row r="104" spans="1:14" ht="108" x14ac:dyDescent="0.25">
      <c r="A104" s="257"/>
      <c r="B104" s="201"/>
      <c r="C104" s="261"/>
      <c r="D104" s="38" t="s">
        <v>603</v>
      </c>
      <c r="E104" s="38" t="s">
        <v>210</v>
      </c>
      <c r="F104" s="6">
        <v>0.7</v>
      </c>
      <c r="G104" s="51">
        <v>0.85</v>
      </c>
      <c r="H104" s="51">
        <v>0.85</v>
      </c>
      <c r="I104" s="51">
        <v>0.85</v>
      </c>
      <c r="J104" s="51">
        <v>0.85</v>
      </c>
      <c r="K104" s="121">
        <v>0.85</v>
      </c>
      <c r="L104" s="59" t="s">
        <v>294</v>
      </c>
      <c r="M104" s="1" t="s">
        <v>39</v>
      </c>
      <c r="N104" s="1" t="s">
        <v>44</v>
      </c>
    </row>
    <row r="105" spans="1:14" ht="60" x14ac:dyDescent="0.25">
      <c r="A105" s="257"/>
      <c r="B105" s="201"/>
      <c r="C105" s="261"/>
      <c r="D105" s="38" t="s">
        <v>587</v>
      </c>
      <c r="E105" s="38" t="s">
        <v>588</v>
      </c>
      <c r="F105" s="50"/>
      <c r="G105" s="50">
        <v>1</v>
      </c>
      <c r="H105" s="50"/>
      <c r="I105" s="50"/>
      <c r="J105" s="50"/>
      <c r="K105" s="120">
        <f>SUM(F105:J105)</f>
        <v>1</v>
      </c>
      <c r="L105" s="59"/>
      <c r="M105" s="1" t="s">
        <v>50</v>
      </c>
      <c r="N105" s="1" t="s">
        <v>51</v>
      </c>
    </row>
    <row r="106" spans="1:14" ht="36" x14ac:dyDescent="0.25">
      <c r="A106" s="257"/>
      <c r="B106" s="201"/>
      <c r="C106" s="261"/>
      <c r="D106" s="38" t="s">
        <v>590</v>
      </c>
      <c r="E106" s="38" t="s">
        <v>589</v>
      </c>
      <c r="F106" s="50">
        <v>0</v>
      </c>
      <c r="G106" s="50">
        <v>0</v>
      </c>
      <c r="H106" s="50">
        <v>0</v>
      </c>
      <c r="I106" s="50">
        <v>1</v>
      </c>
      <c r="J106" s="50">
        <v>0</v>
      </c>
      <c r="K106" s="120">
        <v>1</v>
      </c>
      <c r="L106" s="59" t="s">
        <v>294</v>
      </c>
      <c r="M106" s="1" t="s">
        <v>39</v>
      </c>
      <c r="N106" s="1" t="s">
        <v>44</v>
      </c>
    </row>
    <row r="107" spans="1:14" ht="60" x14ac:dyDescent="0.25">
      <c r="A107" s="257"/>
      <c r="B107" s="201"/>
      <c r="C107" s="98" t="s">
        <v>546</v>
      </c>
      <c r="D107" s="38" t="s">
        <v>542</v>
      </c>
      <c r="E107" s="38" t="s">
        <v>543</v>
      </c>
      <c r="F107" s="38">
        <v>100</v>
      </c>
      <c r="G107" s="50">
        <v>100</v>
      </c>
      <c r="H107" s="50">
        <v>100</v>
      </c>
      <c r="I107" s="50">
        <v>100</v>
      </c>
      <c r="J107" s="50">
        <v>100</v>
      </c>
      <c r="K107" s="120">
        <f>SUBTOTAL(9,F107:J107)</f>
        <v>500</v>
      </c>
      <c r="L107" s="59" t="s">
        <v>294</v>
      </c>
      <c r="M107" s="1" t="s">
        <v>42</v>
      </c>
      <c r="N107" s="1" t="s">
        <v>43</v>
      </c>
    </row>
    <row r="108" spans="1:14" ht="48.75" customHeight="1" x14ac:dyDescent="0.25">
      <c r="A108" s="257"/>
      <c r="B108" s="201"/>
      <c r="C108" s="38" t="s">
        <v>161</v>
      </c>
      <c r="D108" s="38" t="s">
        <v>252</v>
      </c>
      <c r="E108" s="38" t="s">
        <v>251</v>
      </c>
      <c r="F108" s="38">
        <v>0</v>
      </c>
      <c r="G108" s="50">
        <v>1</v>
      </c>
      <c r="H108" s="50"/>
      <c r="I108" s="50"/>
      <c r="J108" s="50"/>
      <c r="K108" s="120">
        <f>SUBTOTAL(9,F108:J108)</f>
        <v>1</v>
      </c>
      <c r="L108" s="59" t="s">
        <v>294</v>
      </c>
      <c r="M108" s="28" t="s">
        <v>42</v>
      </c>
      <c r="N108" s="1" t="s">
        <v>43</v>
      </c>
    </row>
    <row r="109" spans="1:14" ht="84" customHeight="1" thickBot="1" x14ac:dyDescent="0.3">
      <c r="A109" s="286"/>
      <c r="B109" s="201"/>
      <c r="C109" s="38" t="s">
        <v>214</v>
      </c>
      <c r="D109" s="38" t="s">
        <v>169</v>
      </c>
      <c r="E109" s="38" t="s">
        <v>248</v>
      </c>
      <c r="F109" s="38">
        <v>150</v>
      </c>
      <c r="G109" s="50">
        <v>150</v>
      </c>
      <c r="H109" s="50">
        <v>150</v>
      </c>
      <c r="I109" s="50">
        <v>150</v>
      </c>
      <c r="J109" s="50">
        <v>150</v>
      </c>
      <c r="K109" s="120">
        <f>SUBTOTAL(9,F109:J109)</f>
        <v>750</v>
      </c>
      <c r="L109" s="59" t="s">
        <v>294</v>
      </c>
      <c r="M109" s="5" t="s">
        <v>302</v>
      </c>
      <c r="N109" s="1" t="s">
        <v>74</v>
      </c>
    </row>
    <row r="110" spans="1:14" ht="36" x14ac:dyDescent="0.25">
      <c r="A110" s="33"/>
      <c r="B110" s="201"/>
      <c r="C110" s="208" t="s">
        <v>430</v>
      </c>
      <c r="D110" s="38" t="s">
        <v>544</v>
      </c>
      <c r="E110" s="38" t="s">
        <v>249</v>
      </c>
      <c r="F110" s="38">
        <v>12</v>
      </c>
      <c r="G110" s="50">
        <v>15</v>
      </c>
      <c r="H110" s="50">
        <v>16</v>
      </c>
      <c r="I110" s="50">
        <v>17</v>
      </c>
      <c r="J110" s="50">
        <v>18</v>
      </c>
      <c r="K110" s="120">
        <f>+J110</f>
        <v>18</v>
      </c>
      <c r="L110" s="59" t="s">
        <v>294</v>
      </c>
      <c r="M110" s="1" t="s">
        <v>42</v>
      </c>
      <c r="N110" s="1" t="s">
        <v>43</v>
      </c>
    </row>
    <row r="111" spans="1:14" ht="48" x14ac:dyDescent="0.25">
      <c r="A111" s="33"/>
      <c r="B111" s="201"/>
      <c r="C111" s="209"/>
      <c r="D111" s="38" t="s">
        <v>545</v>
      </c>
      <c r="E111" s="38" t="s">
        <v>255</v>
      </c>
      <c r="F111" s="38">
        <v>2</v>
      </c>
      <c r="G111" s="50">
        <v>2</v>
      </c>
      <c r="H111" s="50">
        <v>2</v>
      </c>
      <c r="I111" s="50">
        <v>2</v>
      </c>
      <c r="J111" s="50">
        <v>2</v>
      </c>
      <c r="K111" s="120">
        <f t="shared" ref="K111:K128" si="3">SUBTOTAL(9,F111:J111)</f>
        <v>10</v>
      </c>
      <c r="L111" s="59" t="s">
        <v>294</v>
      </c>
      <c r="M111" s="1" t="s">
        <v>42</v>
      </c>
      <c r="N111" s="1" t="s">
        <v>43</v>
      </c>
    </row>
    <row r="112" spans="1:14" ht="48.75" thickBot="1" x14ac:dyDescent="0.3">
      <c r="A112" s="33"/>
      <c r="B112" s="202"/>
      <c r="C112" s="38" t="s">
        <v>591</v>
      </c>
      <c r="D112" s="38" t="s">
        <v>592</v>
      </c>
      <c r="E112" s="38" t="s">
        <v>593</v>
      </c>
      <c r="F112" s="38"/>
      <c r="G112" s="50"/>
      <c r="H112" s="50"/>
      <c r="I112" s="50"/>
      <c r="J112" s="50">
        <v>2</v>
      </c>
      <c r="K112" s="120">
        <f t="shared" si="3"/>
        <v>2</v>
      </c>
      <c r="L112" s="59" t="s">
        <v>294</v>
      </c>
      <c r="M112" s="1" t="s">
        <v>39</v>
      </c>
      <c r="N112" s="1" t="s">
        <v>44</v>
      </c>
    </row>
    <row r="113" spans="1:14" ht="60.75" customHeight="1" x14ac:dyDescent="0.25">
      <c r="A113" s="256" t="s">
        <v>46</v>
      </c>
      <c r="B113" s="287" t="s">
        <v>423</v>
      </c>
      <c r="C113" s="255" t="s">
        <v>425</v>
      </c>
      <c r="D113" s="38" t="s">
        <v>547</v>
      </c>
      <c r="E113" s="38" t="s">
        <v>256</v>
      </c>
      <c r="F113" s="38">
        <v>1</v>
      </c>
      <c r="G113" s="50">
        <v>1</v>
      </c>
      <c r="H113" s="50">
        <v>1</v>
      </c>
      <c r="I113" s="50">
        <v>1</v>
      </c>
      <c r="J113" s="50">
        <v>1</v>
      </c>
      <c r="K113" s="120">
        <f t="shared" si="3"/>
        <v>5</v>
      </c>
      <c r="L113" s="59" t="s">
        <v>294</v>
      </c>
      <c r="M113" s="1" t="s">
        <v>42</v>
      </c>
      <c r="N113" s="1" t="s">
        <v>47</v>
      </c>
    </row>
    <row r="114" spans="1:14" ht="36.75" customHeight="1" x14ac:dyDescent="0.25">
      <c r="A114" s="257"/>
      <c r="B114" s="288"/>
      <c r="C114" s="255"/>
      <c r="D114" s="38" t="s">
        <v>910</v>
      </c>
      <c r="E114" s="38" t="s">
        <v>257</v>
      </c>
      <c r="F114" s="6">
        <v>0.25</v>
      </c>
      <c r="G114" s="51">
        <v>0.5</v>
      </c>
      <c r="H114" s="51">
        <v>0.75</v>
      </c>
      <c r="I114" s="51">
        <v>1</v>
      </c>
      <c r="J114" s="51"/>
      <c r="K114" s="121">
        <f>+I114</f>
        <v>1</v>
      </c>
      <c r="L114" s="59" t="s">
        <v>294</v>
      </c>
      <c r="M114" s="1" t="s">
        <v>42</v>
      </c>
      <c r="N114" s="1" t="s">
        <v>47</v>
      </c>
    </row>
    <row r="115" spans="1:14" ht="48.75" customHeight="1" x14ac:dyDescent="0.25">
      <c r="A115" s="257"/>
      <c r="B115" s="288"/>
      <c r="C115" s="38" t="s">
        <v>48</v>
      </c>
      <c r="D115" s="38" t="s">
        <v>548</v>
      </c>
      <c r="E115" s="38" t="s">
        <v>254</v>
      </c>
      <c r="F115" s="38">
        <v>1</v>
      </c>
      <c r="G115" s="50">
        <v>1</v>
      </c>
      <c r="H115" s="50">
        <v>1</v>
      </c>
      <c r="I115" s="50">
        <v>1</v>
      </c>
      <c r="J115" s="50">
        <v>1</v>
      </c>
      <c r="K115" s="120">
        <f t="shared" si="3"/>
        <v>5</v>
      </c>
      <c r="L115" s="59" t="s">
        <v>294</v>
      </c>
      <c r="M115" s="1" t="s">
        <v>42</v>
      </c>
      <c r="N115" s="1" t="s">
        <v>47</v>
      </c>
    </row>
    <row r="116" spans="1:14" ht="36.75" customHeight="1" x14ac:dyDescent="0.25">
      <c r="A116" s="257"/>
      <c r="B116" s="288"/>
      <c r="C116" s="255" t="s">
        <v>549</v>
      </c>
      <c r="D116" s="38" t="s">
        <v>551</v>
      </c>
      <c r="E116" s="38" t="s">
        <v>253</v>
      </c>
      <c r="F116" s="38">
        <v>1</v>
      </c>
      <c r="G116" s="50">
        <v>1</v>
      </c>
      <c r="H116" s="50">
        <v>1</v>
      </c>
      <c r="I116" s="50">
        <v>1</v>
      </c>
      <c r="J116" s="50">
        <v>1</v>
      </c>
      <c r="K116" s="120">
        <f t="shared" si="3"/>
        <v>5</v>
      </c>
      <c r="L116" s="59" t="s">
        <v>294</v>
      </c>
      <c r="M116" s="1" t="s">
        <v>42</v>
      </c>
      <c r="N116" s="1" t="s">
        <v>47</v>
      </c>
    </row>
    <row r="117" spans="1:14" ht="48.75" customHeight="1" x14ac:dyDescent="0.25">
      <c r="A117" s="257"/>
      <c r="B117" s="288"/>
      <c r="C117" s="255"/>
      <c r="D117" s="38" t="s">
        <v>552</v>
      </c>
      <c r="E117" s="38" t="s">
        <v>550</v>
      </c>
      <c r="F117" s="38">
        <v>1</v>
      </c>
      <c r="G117" s="50">
        <v>1</v>
      </c>
      <c r="H117" s="50">
        <v>1</v>
      </c>
      <c r="I117" s="50">
        <v>1</v>
      </c>
      <c r="J117" s="50">
        <v>1</v>
      </c>
      <c r="K117" s="120">
        <f t="shared" si="3"/>
        <v>5</v>
      </c>
      <c r="L117" s="59" t="s">
        <v>294</v>
      </c>
      <c r="M117" s="1" t="s">
        <v>42</v>
      </c>
      <c r="N117" s="1" t="s">
        <v>47</v>
      </c>
    </row>
    <row r="118" spans="1:14" ht="36.75" customHeight="1" x14ac:dyDescent="0.25">
      <c r="A118" s="257"/>
      <c r="B118" s="288"/>
      <c r="C118" s="208" t="s">
        <v>555</v>
      </c>
      <c r="D118" s="38" t="s">
        <v>556</v>
      </c>
      <c r="E118" s="38" t="s">
        <v>557</v>
      </c>
      <c r="F118" s="6">
        <v>0.2</v>
      </c>
      <c r="G118" s="51">
        <v>0.4</v>
      </c>
      <c r="H118" s="51">
        <v>1</v>
      </c>
      <c r="I118" s="51"/>
      <c r="J118" s="51"/>
      <c r="K118" s="121">
        <f>+H118</f>
        <v>1</v>
      </c>
      <c r="L118" s="59" t="s">
        <v>294</v>
      </c>
      <c r="M118" s="1" t="s">
        <v>42</v>
      </c>
      <c r="N118" s="1" t="s">
        <v>47</v>
      </c>
    </row>
    <row r="119" spans="1:14" ht="36" x14ac:dyDescent="0.25">
      <c r="A119" s="257"/>
      <c r="B119" s="288"/>
      <c r="C119" s="209"/>
      <c r="D119" s="38" t="s">
        <v>558</v>
      </c>
      <c r="E119" s="38" t="s">
        <v>559</v>
      </c>
      <c r="F119" s="6"/>
      <c r="G119" s="51"/>
      <c r="H119" s="103">
        <v>3000</v>
      </c>
      <c r="I119" s="103">
        <v>3000</v>
      </c>
      <c r="J119" s="103">
        <v>3000</v>
      </c>
      <c r="K119" s="122">
        <f>SUBTOTAL(9,H119:J119)</f>
        <v>9000</v>
      </c>
      <c r="L119" s="59" t="s">
        <v>294</v>
      </c>
      <c r="M119" s="1" t="s">
        <v>42</v>
      </c>
      <c r="N119" s="1" t="s">
        <v>47</v>
      </c>
    </row>
    <row r="120" spans="1:14" ht="24" x14ac:dyDescent="0.25">
      <c r="A120" s="257"/>
      <c r="B120" s="288"/>
      <c r="C120" s="208" t="s">
        <v>560</v>
      </c>
      <c r="D120" s="99" t="s">
        <v>911</v>
      </c>
      <c r="E120" s="99" t="s">
        <v>561</v>
      </c>
      <c r="F120" s="6"/>
      <c r="G120" s="50"/>
      <c r="H120" s="50"/>
      <c r="I120" s="50">
        <v>1</v>
      </c>
      <c r="J120" s="50"/>
      <c r="K120" s="120">
        <f>SUBTOTAL(9,F120:J120)</f>
        <v>1</v>
      </c>
      <c r="L120" s="59" t="s">
        <v>294</v>
      </c>
      <c r="M120" s="1" t="s">
        <v>42</v>
      </c>
      <c r="N120" s="1" t="s">
        <v>47</v>
      </c>
    </row>
    <row r="121" spans="1:14" ht="36" x14ac:dyDescent="0.25">
      <c r="A121" s="257"/>
      <c r="B121" s="288"/>
      <c r="C121" s="261"/>
      <c r="D121" s="38" t="s">
        <v>562</v>
      </c>
      <c r="E121" s="38" t="s">
        <v>563</v>
      </c>
      <c r="F121" s="6"/>
      <c r="G121" s="51"/>
      <c r="H121" s="103">
        <v>1</v>
      </c>
      <c r="I121" s="51"/>
      <c r="J121" s="51"/>
      <c r="K121" s="120"/>
      <c r="L121" s="59" t="s">
        <v>294</v>
      </c>
      <c r="M121" s="1" t="s">
        <v>42</v>
      </c>
      <c r="N121" s="1" t="s">
        <v>47</v>
      </c>
    </row>
    <row r="122" spans="1:14" ht="24.75" thickBot="1" x14ac:dyDescent="0.3">
      <c r="A122" s="257"/>
      <c r="B122" s="289"/>
      <c r="C122" s="209"/>
      <c r="D122" s="38" t="s">
        <v>565</v>
      </c>
      <c r="E122" s="38" t="s">
        <v>553</v>
      </c>
      <c r="F122" s="6"/>
      <c r="G122" s="50"/>
      <c r="H122" s="50"/>
      <c r="I122" s="50">
        <v>1</v>
      </c>
      <c r="J122" s="50"/>
      <c r="K122" s="120">
        <f t="shared" si="3"/>
        <v>1</v>
      </c>
      <c r="L122" s="59" t="s">
        <v>294</v>
      </c>
      <c r="M122" s="1" t="s">
        <v>42</v>
      </c>
      <c r="N122" s="1" t="s">
        <v>47</v>
      </c>
    </row>
    <row r="123" spans="1:14" ht="62.25" customHeight="1" x14ac:dyDescent="0.25">
      <c r="A123" s="257"/>
      <c r="B123" s="256" t="s">
        <v>300</v>
      </c>
      <c r="C123" s="38" t="s">
        <v>426</v>
      </c>
      <c r="D123" s="38" t="s">
        <v>594</v>
      </c>
      <c r="E123" s="38" t="s">
        <v>209</v>
      </c>
      <c r="F123" s="38">
        <v>2</v>
      </c>
      <c r="G123" s="50">
        <v>2</v>
      </c>
      <c r="H123" s="50">
        <v>2</v>
      </c>
      <c r="I123" s="50">
        <v>2</v>
      </c>
      <c r="J123" s="50">
        <v>2</v>
      </c>
      <c r="K123" s="120">
        <f t="shared" si="3"/>
        <v>10</v>
      </c>
      <c r="L123" s="59" t="s">
        <v>294</v>
      </c>
      <c r="M123" s="1" t="s">
        <v>39</v>
      </c>
      <c r="N123" s="1" t="s">
        <v>41</v>
      </c>
    </row>
    <row r="124" spans="1:14" ht="62.25" customHeight="1" x14ac:dyDescent="0.25">
      <c r="A124" s="257"/>
      <c r="B124" s="257"/>
      <c r="C124" s="30" t="s">
        <v>381</v>
      </c>
      <c r="D124" s="30" t="s">
        <v>595</v>
      </c>
      <c r="E124" s="30" t="s">
        <v>596</v>
      </c>
      <c r="F124" s="30">
        <v>1</v>
      </c>
      <c r="G124" s="52">
        <v>1</v>
      </c>
      <c r="H124" s="52">
        <v>1</v>
      </c>
      <c r="I124" s="52">
        <v>1</v>
      </c>
      <c r="J124" s="52">
        <v>1</v>
      </c>
      <c r="K124" s="120">
        <f>SUBTOTAL(9,F124:J124)</f>
        <v>5</v>
      </c>
      <c r="L124" s="59" t="s">
        <v>294</v>
      </c>
      <c r="M124" s="1" t="s">
        <v>39</v>
      </c>
      <c r="N124" s="1" t="s">
        <v>41</v>
      </c>
    </row>
    <row r="125" spans="1:14" ht="48.75" customHeight="1" thickBot="1" x14ac:dyDescent="0.3">
      <c r="A125" s="286"/>
      <c r="B125" s="257"/>
      <c r="C125" s="30" t="s">
        <v>912</v>
      </c>
      <c r="D125" s="30" t="s">
        <v>913</v>
      </c>
      <c r="E125" s="38" t="s">
        <v>914</v>
      </c>
      <c r="F125" s="30"/>
      <c r="G125" s="52"/>
      <c r="H125" s="52">
        <v>1</v>
      </c>
      <c r="I125" s="52">
        <v>1</v>
      </c>
      <c r="J125" s="52">
        <v>1</v>
      </c>
      <c r="K125" s="120">
        <f t="shared" si="3"/>
        <v>3</v>
      </c>
      <c r="L125" s="59" t="s">
        <v>294</v>
      </c>
      <c r="M125" s="1" t="s">
        <v>50</v>
      </c>
      <c r="N125" s="1" t="s">
        <v>143</v>
      </c>
    </row>
    <row r="126" spans="1:14" ht="36" x14ac:dyDescent="0.25">
      <c r="A126" s="27"/>
      <c r="B126" s="307" t="s">
        <v>301</v>
      </c>
      <c r="C126" s="38" t="s">
        <v>427</v>
      </c>
      <c r="D126" s="38" t="s">
        <v>602</v>
      </c>
      <c r="E126" s="38" t="s">
        <v>258</v>
      </c>
      <c r="F126" s="38"/>
      <c r="G126" s="38"/>
      <c r="H126" s="38">
        <v>1</v>
      </c>
      <c r="I126" s="38"/>
      <c r="J126" s="38">
        <v>1</v>
      </c>
      <c r="K126" s="123">
        <f t="shared" si="3"/>
        <v>2</v>
      </c>
      <c r="L126" s="59" t="s">
        <v>294</v>
      </c>
      <c r="M126" s="1" t="s">
        <v>39</v>
      </c>
      <c r="N126" s="1" t="s">
        <v>41</v>
      </c>
    </row>
    <row r="127" spans="1:14" ht="48" x14ac:dyDescent="0.25">
      <c r="A127" s="27"/>
      <c r="B127" s="307"/>
      <c r="C127" s="208" t="s">
        <v>599</v>
      </c>
      <c r="D127" s="38" t="s">
        <v>597</v>
      </c>
      <c r="E127" s="38" t="s">
        <v>598</v>
      </c>
      <c r="F127" s="38"/>
      <c r="G127" s="38"/>
      <c r="H127" s="6">
        <v>0.9</v>
      </c>
      <c r="I127" s="6">
        <v>0.9</v>
      </c>
      <c r="J127" s="6">
        <v>0.9</v>
      </c>
      <c r="K127" s="124">
        <v>0.9</v>
      </c>
      <c r="L127" s="59" t="s">
        <v>294</v>
      </c>
      <c r="M127" s="1" t="s">
        <v>39</v>
      </c>
      <c r="N127" s="1" t="s">
        <v>41</v>
      </c>
    </row>
    <row r="128" spans="1:14" ht="30.75" thickBot="1" x14ac:dyDescent="0.3">
      <c r="A128" s="27"/>
      <c r="B128" s="307"/>
      <c r="C128" s="209"/>
      <c r="D128" s="38" t="s">
        <v>600</v>
      </c>
      <c r="E128" s="38" t="s">
        <v>601</v>
      </c>
      <c r="F128" s="38"/>
      <c r="G128" s="38"/>
      <c r="H128" s="38"/>
      <c r="I128" s="38"/>
      <c r="J128" s="38">
        <v>1</v>
      </c>
      <c r="K128" s="123">
        <f t="shared" si="3"/>
        <v>1</v>
      </c>
      <c r="L128" s="59" t="s">
        <v>294</v>
      </c>
      <c r="M128" s="1" t="s">
        <v>39</v>
      </c>
      <c r="N128" s="1" t="s">
        <v>41</v>
      </c>
    </row>
    <row r="129" spans="1:15" ht="138" thickBot="1" x14ac:dyDescent="0.3">
      <c r="A129" s="79" t="s">
        <v>0</v>
      </c>
      <c r="B129" s="104" t="s">
        <v>100</v>
      </c>
      <c r="C129" s="104" t="s">
        <v>101</v>
      </c>
      <c r="D129" s="104" t="s">
        <v>102</v>
      </c>
      <c r="E129" s="104" t="s">
        <v>1</v>
      </c>
      <c r="F129" s="104">
        <v>2023</v>
      </c>
      <c r="G129" s="104">
        <v>2024</v>
      </c>
      <c r="H129" s="104">
        <v>2025</v>
      </c>
      <c r="I129" s="104">
        <v>2026</v>
      </c>
      <c r="J129" s="104">
        <v>2027</v>
      </c>
      <c r="K129" s="125" t="s">
        <v>506</v>
      </c>
      <c r="L129" s="91" t="s">
        <v>292</v>
      </c>
      <c r="M129" s="91" t="s">
        <v>2</v>
      </c>
      <c r="N129" s="91" t="s">
        <v>3</v>
      </c>
      <c r="O129" s="167"/>
    </row>
    <row r="130" spans="1:15" ht="72" x14ac:dyDescent="0.25">
      <c r="A130" s="242"/>
      <c r="B130" s="245" t="s">
        <v>337</v>
      </c>
      <c r="C130" s="42" t="s">
        <v>307</v>
      </c>
      <c r="D130" s="42" t="s">
        <v>915</v>
      </c>
      <c r="E130" s="42" t="s">
        <v>308</v>
      </c>
      <c r="F130" s="42"/>
      <c r="G130" s="42"/>
      <c r="H130" s="42">
        <v>1</v>
      </c>
      <c r="I130" s="42"/>
      <c r="J130" s="42"/>
      <c r="K130" s="32"/>
      <c r="L130" s="59" t="s">
        <v>294</v>
      </c>
      <c r="M130" s="7" t="s">
        <v>50</v>
      </c>
      <c r="N130" s="1" t="s">
        <v>51</v>
      </c>
    </row>
    <row r="131" spans="1:15" ht="78.75" customHeight="1" x14ac:dyDescent="0.25">
      <c r="A131" s="242"/>
      <c r="B131" s="245"/>
      <c r="C131" s="42" t="s">
        <v>333</v>
      </c>
      <c r="D131" s="42" t="s">
        <v>336</v>
      </c>
      <c r="E131" s="42" t="s">
        <v>335</v>
      </c>
      <c r="F131" s="35"/>
      <c r="G131" s="35"/>
      <c r="H131" s="35">
        <v>1</v>
      </c>
      <c r="I131" s="35"/>
      <c r="J131" s="35"/>
      <c r="K131" s="105"/>
      <c r="L131" s="59" t="s">
        <v>294</v>
      </c>
      <c r="M131" s="7" t="s">
        <v>50</v>
      </c>
      <c r="N131" s="1" t="s">
        <v>51</v>
      </c>
    </row>
    <row r="132" spans="1:15" ht="60" x14ac:dyDescent="0.25">
      <c r="A132" s="242"/>
      <c r="B132" s="245"/>
      <c r="C132" s="42" t="s">
        <v>338</v>
      </c>
      <c r="D132" s="42" t="s">
        <v>916</v>
      </c>
      <c r="E132" s="42" t="s">
        <v>339</v>
      </c>
      <c r="F132" s="35">
        <v>15</v>
      </c>
      <c r="G132" s="35">
        <v>15</v>
      </c>
      <c r="H132" s="35">
        <v>15</v>
      </c>
      <c r="I132" s="35">
        <v>15</v>
      </c>
      <c r="J132" s="35">
        <v>15</v>
      </c>
      <c r="K132" s="105">
        <f>SUM(F132:J132)</f>
        <v>75</v>
      </c>
      <c r="L132" s="59" t="s">
        <v>294</v>
      </c>
      <c r="M132" s="7" t="s">
        <v>50</v>
      </c>
      <c r="N132" s="1" t="s">
        <v>51</v>
      </c>
    </row>
    <row r="133" spans="1:15" ht="48.75" customHeight="1" x14ac:dyDescent="0.25">
      <c r="A133" s="242"/>
      <c r="B133" s="245"/>
      <c r="C133" s="42" t="s">
        <v>694</v>
      </c>
      <c r="D133" s="42" t="s">
        <v>621</v>
      </c>
      <c r="E133" s="42" t="s">
        <v>621</v>
      </c>
      <c r="F133" s="35"/>
      <c r="G133" s="53"/>
      <c r="H133" s="53">
        <v>1</v>
      </c>
      <c r="I133" s="53"/>
      <c r="J133" s="53"/>
      <c r="K133" s="105">
        <f t="shared" ref="K133:K169" si="4">SUM(F133:J133)</f>
        <v>1</v>
      </c>
      <c r="L133" s="58" t="s">
        <v>293</v>
      </c>
      <c r="M133" s="7" t="s">
        <v>50</v>
      </c>
      <c r="N133" s="1" t="s">
        <v>51</v>
      </c>
    </row>
    <row r="134" spans="1:15" ht="36" x14ac:dyDescent="0.25">
      <c r="A134" s="242"/>
      <c r="B134" s="245"/>
      <c r="C134" s="35" t="s">
        <v>649</v>
      </c>
      <c r="D134" s="35" t="s">
        <v>652</v>
      </c>
      <c r="E134" s="35" t="s">
        <v>651</v>
      </c>
      <c r="F134" s="35"/>
      <c r="G134" s="35">
        <v>1</v>
      </c>
      <c r="H134" s="53"/>
      <c r="I134" s="53"/>
      <c r="J134" s="53">
        <v>1</v>
      </c>
      <c r="K134" s="105">
        <f t="shared" si="4"/>
        <v>2</v>
      </c>
      <c r="L134" s="59" t="s">
        <v>294</v>
      </c>
      <c r="M134" s="7" t="s">
        <v>52</v>
      </c>
      <c r="N134" s="1" t="s">
        <v>64</v>
      </c>
    </row>
    <row r="135" spans="1:15" ht="48.75" customHeight="1" x14ac:dyDescent="0.25">
      <c r="A135" s="242"/>
      <c r="B135" s="245"/>
      <c r="C135" s="247" t="s">
        <v>650</v>
      </c>
      <c r="D135" s="35" t="s">
        <v>658</v>
      </c>
      <c r="E135" s="35" t="s">
        <v>655</v>
      </c>
      <c r="F135" s="35"/>
      <c r="G135" s="53"/>
      <c r="H135" s="53">
        <v>1</v>
      </c>
      <c r="I135" s="53"/>
      <c r="J135" s="53">
        <v>1</v>
      </c>
      <c r="K135" s="105">
        <f t="shared" si="4"/>
        <v>2</v>
      </c>
      <c r="L135" s="59" t="s">
        <v>294</v>
      </c>
      <c r="M135" s="7" t="s">
        <v>52</v>
      </c>
      <c r="N135" s="1" t="s">
        <v>64</v>
      </c>
    </row>
    <row r="136" spans="1:15" ht="48.75" customHeight="1" x14ac:dyDescent="0.25">
      <c r="A136" s="242"/>
      <c r="B136" s="245"/>
      <c r="C136" s="248"/>
      <c r="D136" s="35" t="s">
        <v>659</v>
      </c>
      <c r="E136" s="35" t="s">
        <v>657</v>
      </c>
      <c r="F136" s="35"/>
      <c r="G136" s="53"/>
      <c r="H136" s="53">
        <v>1</v>
      </c>
      <c r="I136" s="53"/>
      <c r="J136" s="53"/>
      <c r="K136" s="105">
        <f t="shared" si="4"/>
        <v>1</v>
      </c>
      <c r="L136" s="59" t="s">
        <v>294</v>
      </c>
      <c r="M136" s="7" t="s">
        <v>50</v>
      </c>
      <c r="N136" s="1" t="s">
        <v>51</v>
      </c>
    </row>
    <row r="137" spans="1:15" ht="60.75" customHeight="1" x14ac:dyDescent="0.25">
      <c r="A137" s="242"/>
      <c r="B137" s="245"/>
      <c r="C137" s="249"/>
      <c r="D137" s="35" t="s">
        <v>660</v>
      </c>
      <c r="E137" s="35" t="s">
        <v>656</v>
      </c>
      <c r="F137" s="35"/>
      <c r="G137" s="53">
        <v>1</v>
      </c>
      <c r="H137" s="53">
        <v>1</v>
      </c>
      <c r="I137" s="53">
        <v>1</v>
      </c>
      <c r="J137" s="53">
        <v>1</v>
      </c>
      <c r="K137" s="105">
        <f t="shared" si="4"/>
        <v>4</v>
      </c>
      <c r="L137" s="59" t="s">
        <v>294</v>
      </c>
      <c r="M137" s="7" t="s">
        <v>50</v>
      </c>
      <c r="N137" s="1" t="s">
        <v>51</v>
      </c>
    </row>
    <row r="138" spans="1:15" ht="60.75" customHeight="1" thickBot="1" x14ac:dyDescent="0.3">
      <c r="A138" s="242"/>
      <c r="B138" s="245"/>
      <c r="C138" s="35" t="s">
        <v>695</v>
      </c>
      <c r="D138" s="35" t="s">
        <v>696</v>
      </c>
      <c r="E138" s="35" t="s">
        <v>696</v>
      </c>
      <c r="F138" s="35"/>
      <c r="G138" s="53">
        <v>1</v>
      </c>
      <c r="H138" s="53"/>
      <c r="I138" s="53"/>
      <c r="J138" s="53"/>
      <c r="K138" s="105">
        <f t="shared" si="4"/>
        <v>1</v>
      </c>
      <c r="L138" s="59" t="s">
        <v>294</v>
      </c>
      <c r="M138" s="7" t="s">
        <v>50</v>
      </c>
      <c r="N138" s="1" t="s">
        <v>51</v>
      </c>
    </row>
    <row r="139" spans="1:15" ht="45.75" customHeight="1" x14ac:dyDescent="0.25">
      <c r="A139" s="242"/>
      <c r="B139" s="304" t="s">
        <v>718</v>
      </c>
      <c r="C139" s="35" t="s">
        <v>719</v>
      </c>
      <c r="D139" s="35" t="s">
        <v>720</v>
      </c>
      <c r="E139" s="35" t="s">
        <v>378</v>
      </c>
      <c r="F139" s="35">
        <v>0.2</v>
      </c>
      <c r="G139" s="53">
        <v>0.4</v>
      </c>
      <c r="H139" s="53">
        <v>0.6</v>
      </c>
      <c r="I139" s="53">
        <v>0.8</v>
      </c>
      <c r="J139" s="53">
        <v>1</v>
      </c>
      <c r="K139" s="105">
        <v>1</v>
      </c>
      <c r="L139" s="59" t="s">
        <v>294</v>
      </c>
      <c r="M139" s="7" t="s">
        <v>45</v>
      </c>
      <c r="N139" s="1" t="s">
        <v>55</v>
      </c>
    </row>
    <row r="140" spans="1:15" ht="45.75" customHeight="1" thickBot="1" x14ac:dyDescent="0.3">
      <c r="A140" s="242"/>
      <c r="B140" s="246"/>
      <c r="C140" s="35" t="s">
        <v>56</v>
      </c>
      <c r="D140" s="35" t="s">
        <v>721</v>
      </c>
      <c r="E140" s="35" t="s">
        <v>277</v>
      </c>
      <c r="F140" s="35">
        <v>0.2</v>
      </c>
      <c r="G140" s="53">
        <v>0.4</v>
      </c>
      <c r="H140" s="53">
        <v>0.6</v>
      </c>
      <c r="I140" s="53">
        <v>0.8</v>
      </c>
      <c r="J140" s="53">
        <v>1</v>
      </c>
      <c r="K140" s="105">
        <f t="shared" si="4"/>
        <v>3</v>
      </c>
      <c r="L140" s="59" t="s">
        <v>294</v>
      </c>
      <c r="M140" s="7" t="s">
        <v>45</v>
      </c>
      <c r="N140" s="1" t="s">
        <v>57</v>
      </c>
    </row>
    <row r="141" spans="1:15" ht="52.5" customHeight="1" x14ac:dyDescent="0.25">
      <c r="A141" s="242"/>
      <c r="B141" s="258" t="s">
        <v>729</v>
      </c>
      <c r="C141" s="35" t="s">
        <v>722</v>
      </c>
      <c r="D141" s="35" t="s">
        <v>724</v>
      </c>
      <c r="E141" s="35" t="s">
        <v>725</v>
      </c>
      <c r="F141" s="35">
        <v>100</v>
      </c>
      <c r="G141" s="53">
        <v>100</v>
      </c>
      <c r="H141" s="53">
        <v>100</v>
      </c>
      <c r="I141" s="53">
        <v>100</v>
      </c>
      <c r="J141" s="53">
        <v>100</v>
      </c>
      <c r="K141" s="105">
        <f t="shared" si="4"/>
        <v>500</v>
      </c>
      <c r="L141" s="59" t="s">
        <v>294</v>
      </c>
      <c r="M141" s="7" t="s">
        <v>45</v>
      </c>
      <c r="N141" s="1" t="s">
        <v>57</v>
      </c>
    </row>
    <row r="142" spans="1:15" ht="52.5" customHeight="1" x14ac:dyDescent="0.25">
      <c r="A142" s="242"/>
      <c r="B142" s="259"/>
      <c r="C142" s="35" t="s">
        <v>723</v>
      </c>
      <c r="D142" s="35" t="s">
        <v>726</v>
      </c>
      <c r="E142" s="35" t="s">
        <v>727</v>
      </c>
      <c r="F142" s="35">
        <v>30</v>
      </c>
      <c r="G142" s="35">
        <v>30</v>
      </c>
      <c r="H142" s="35">
        <v>30</v>
      </c>
      <c r="I142" s="35">
        <v>30</v>
      </c>
      <c r="J142" s="35">
        <v>30</v>
      </c>
      <c r="K142" s="105">
        <f>SUM(F142:J142)</f>
        <v>150</v>
      </c>
      <c r="L142" s="59" t="s">
        <v>294</v>
      </c>
      <c r="M142" s="7" t="s">
        <v>45</v>
      </c>
      <c r="N142" s="1" t="s">
        <v>57</v>
      </c>
    </row>
    <row r="143" spans="1:15" ht="52.5" customHeight="1" thickBot="1" x14ac:dyDescent="0.3">
      <c r="A143" s="242"/>
      <c r="B143" s="260"/>
      <c r="C143" s="35" t="s">
        <v>971</v>
      </c>
      <c r="D143" s="35" t="s">
        <v>972</v>
      </c>
      <c r="E143" s="35" t="s">
        <v>1009</v>
      </c>
      <c r="F143" s="35"/>
      <c r="G143" s="53"/>
      <c r="H143" s="53">
        <v>1</v>
      </c>
      <c r="I143" s="53"/>
      <c r="J143" s="53"/>
      <c r="K143" s="105">
        <f>SUM(F143:J143)</f>
        <v>1</v>
      </c>
      <c r="L143" s="59" t="s">
        <v>310</v>
      </c>
      <c r="M143" s="7" t="s">
        <v>45</v>
      </c>
      <c r="N143" s="1" t="s">
        <v>45</v>
      </c>
    </row>
    <row r="144" spans="1:15" ht="60.75" customHeight="1" thickBot="1" x14ac:dyDescent="0.3">
      <c r="A144" s="242" t="s">
        <v>170</v>
      </c>
      <c r="B144" s="131" t="s">
        <v>422</v>
      </c>
      <c r="C144" s="35" t="s">
        <v>728</v>
      </c>
      <c r="D144" s="35" t="s">
        <v>921</v>
      </c>
      <c r="E144" s="35" t="s">
        <v>424</v>
      </c>
      <c r="F144" s="35">
        <v>100</v>
      </c>
      <c r="G144" s="53">
        <v>100</v>
      </c>
      <c r="H144" s="53">
        <v>100</v>
      </c>
      <c r="I144" s="53">
        <v>100</v>
      </c>
      <c r="J144" s="53">
        <v>100</v>
      </c>
      <c r="K144" s="105">
        <f t="shared" si="4"/>
        <v>500</v>
      </c>
      <c r="L144" s="59" t="s">
        <v>294</v>
      </c>
      <c r="M144" s="7" t="s">
        <v>45</v>
      </c>
      <c r="N144" s="1" t="s">
        <v>168</v>
      </c>
    </row>
    <row r="145" spans="1:14" ht="36.75" customHeight="1" x14ac:dyDescent="0.25">
      <c r="A145" s="242"/>
      <c r="B145" s="304" t="s">
        <v>421</v>
      </c>
      <c r="C145" s="35" t="s">
        <v>166</v>
      </c>
      <c r="D145" s="35" t="s">
        <v>730</v>
      </c>
      <c r="E145" s="35" t="s">
        <v>259</v>
      </c>
      <c r="F145" s="35">
        <v>15</v>
      </c>
      <c r="G145" s="35">
        <v>15</v>
      </c>
      <c r="H145" s="35">
        <v>15</v>
      </c>
      <c r="I145" s="35">
        <v>15</v>
      </c>
      <c r="J145" s="35">
        <v>15</v>
      </c>
      <c r="K145" s="105">
        <f t="shared" si="4"/>
        <v>75</v>
      </c>
      <c r="L145" s="59" t="s">
        <v>294</v>
      </c>
      <c r="M145" s="7" t="s">
        <v>45</v>
      </c>
      <c r="N145" s="1" t="s">
        <v>59</v>
      </c>
    </row>
    <row r="146" spans="1:14" ht="36.75" thickBot="1" x14ac:dyDescent="0.3">
      <c r="A146" s="242"/>
      <c r="B146" s="246"/>
      <c r="C146" s="35" t="s">
        <v>167</v>
      </c>
      <c r="D146" s="35" t="s">
        <v>731</v>
      </c>
      <c r="E146" s="35" t="s">
        <v>260</v>
      </c>
      <c r="F146" s="35">
        <v>85</v>
      </c>
      <c r="G146" s="35">
        <v>85</v>
      </c>
      <c r="H146" s="35">
        <v>85</v>
      </c>
      <c r="I146" s="35">
        <v>85</v>
      </c>
      <c r="J146" s="35">
        <v>85</v>
      </c>
      <c r="K146" s="105">
        <f t="shared" si="4"/>
        <v>425</v>
      </c>
      <c r="L146" s="59" t="s">
        <v>294</v>
      </c>
      <c r="M146" s="7" t="s">
        <v>45</v>
      </c>
      <c r="N146" s="1" t="s">
        <v>59</v>
      </c>
    </row>
    <row r="147" spans="1:14" ht="60.75" customHeight="1" x14ac:dyDescent="0.25">
      <c r="A147" s="242"/>
      <c r="B147" s="243" t="s">
        <v>60</v>
      </c>
      <c r="C147" s="35" t="s">
        <v>61</v>
      </c>
      <c r="D147" s="35" t="s">
        <v>732</v>
      </c>
      <c r="E147" s="35" t="s">
        <v>261</v>
      </c>
      <c r="F147" s="8">
        <v>0.9</v>
      </c>
      <c r="G147" s="54">
        <v>0.9</v>
      </c>
      <c r="H147" s="54">
        <v>0.9</v>
      </c>
      <c r="I147" s="54">
        <v>0.9</v>
      </c>
      <c r="J147" s="54">
        <v>0.9</v>
      </c>
      <c r="K147" s="107">
        <f>+J147</f>
        <v>0.9</v>
      </c>
      <c r="L147" s="59" t="s">
        <v>294</v>
      </c>
      <c r="M147" s="7" t="s">
        <v>45</v>
      </c>
      <c r="N147" s="1" t="s">
        <v>62</v>
      </c>
    </row>
    <row r="148" spans="1:14" ht="84.75" thickBot="1" x14ac:dyDescent="0.3">
      <c r="A148" s="242"/>
      <c r="B148" s="244"/>
      <c r="C148" s="35" t="s">
        <v>63</v>
      </c>
      <c r="D148" s="35" t="s">
        <v>733</v>
      </c>
      <c r="E148" s="35" t="s">
        <v>262</v>
      </c>
      <c r="F148" s="8">
        <v>0.9</v>
      </c>
      <c r="G148" s="54">
        <v>0.9</v>
      </c>
      <c r="H148" s="54">
        <v>0.9</v>
      </c>
      <c r="I148" s="54">
        <v>0.9</v>
      </c>
      <c r="J148" s="54">
        <v>0.9</v>
      </c>
      <c r="K148" s="107">
        <f>+J148</f>
        <v>0.9</v>
      </c>
      <c r="L148" s="59" t="s">
        <v>294</v>
      </c>
      <c r="M148" s="7" t="s">
        <v>45</v>
      </c>
      <c r="N148" s="1" t="s">
        <v>62</v>
      </c>
    </row>
    <row r="149" spans="1:14" ht="48" x14ac:dyDescent="0.25">
      <c r="A149" s="242"/>
      <c r="B149" s="243" t="s">
        <v>303</v>
      </c>
      <c r="C149" s="35" t="s">
        <v>304</v>
      </c>
      <c r="D149" s="35" t="s">
        <v>349</v>
      </c>
      <c r="E149" s="35" t="s">
        <v>350</v>
      </c>
      <c r="F149" s="35">
        <v>29</v>
      </c>
      <c r="G149" s="53">
        <v>29</v>
      </c>
      <c r="H149" s="53">
        <v>29</v>
      </c>
      <c r="I149" s="53">
        <v>29</v>
      </c>
      <c r="J149" s="53">
        <v>29</v>
      </c>
      <c r="K149" s="105">
        <f>+J149</f>
        <v>29</v>
      </c>
      <c r="L149" s="59" t="s">
        <v>294</v>
      </c>
      <c r="M149" s="7" t="s">
        <v>52</v>
      </c>
      <c r="N149" s="1" t="s">
        <v>64</v>
      </c>
    </row>
    <row r="150" spans="1:14" ht="36" x14ac:dyDescent="0.25">
      <c r="A150" s="242"/>
      <c r="B150" s="309"/>
      <c r="C150" s="35" t="s">
        <v>661</v>
      </c>
      <c r="D150" s="35" t="s">
        <v>663</v>
      </c>
      <c r="E150" s="35" t="s">
        <v>662</v>
      </c>
      <c r="F150" s="35"/>
      <c r="G150" s="53"/>
      <c r="H150" s="53"/>
      <c r="I150" s="53"/>
      <c r="J150" s="53">
        <v>1</v>
      </c>
      <c r="K150" s="105">
        <f t="shared" si="4"/>
        <v>1</v>
      </c>
      <c r="L150" s="59" t="s">
        <v>294</v>
      </c>
      <c r="M150" s="7" t="s">
        <v>52</v>
      </c>
      <c r="N150" s="1" t="s">
        <v>64</v>
      </c>
    </row>
    <row r="151" spans="1:14" ht="48.75" customHeight="1" x14ac:dyDescent="0.25">
      <c r="A151" s="242"/>
      <c r="B151" s="309"/>
      <c r="C151" s="247" t="s">
        <v>666</v>
      </c>
      <c r="D151" s="35" t="s">
        <v>664</v>
      </c>
      <c r="E151" s="35" t="s">
        <v>215</v>
      </c>
      <c r="F151" s="35">
        <v>14</v>
      </c>
      <c r="G151" s="35">
        <v>14</v>
      </c>
      <c r="H151" s="35">
        <v>14</v>
      </c>
      <c r="I151" s="35">
        <v>14</v>
      </c>
      <c r="J151" s="35">
        <v>14</v>
      </c>
      <c r="K151" s="105">
        <v>14</v>
      </c>
      <c r="L151" s="59" t="s">
        <v>294</v>
      </c>
      <c r="M151" s="7" t="s">
        <v>52</v>
      </c>
      <c r="N151" s="1" t="s">
        <v>64</v>
      </c>
    </row>
    <row r="152" spans="1:14" ht="48.75" customHeight="1" x14ac:dyDescent="0.25">
      <c r="A152" s="242"/>
      <c r="B152" s="309"/>
      <c r="C152" s="248"/>
      <c r="D152" s="35" t="s">
        <v>665</v>
      </c>
      <c r="E152" s="35" t="s">
        <v>265</v>
      </c>
      <c r="F152" s="35">
        <v>14</v>
      </c>
      <c r="G152" s="35">
        <v>14</v>
      </c>
      <c r="H152" s="35">
        <v>14</v>
      </c>
      <c r="I152" s="35">
        <v>14</v>
      </c>
      <c r="J152" s="35">
        <v>14</v>
      </c>
      <c r="K152" s="105">
        <v>14</v>
      </c>
      <c r="L152" s="59" t="s">
        <v>294</v>
      </c>
      <c r="M152" s="7" t="s">
        <v>52</v>
      </c>
      <c r="N152" s="1" t="s">
        <v>64</v>
      </c>
    </row>
    <row r="153" spans="1:14" ht="60" x14ac:dyDescent="0.25">
      <c r="A153" s="242"/>
      <c r="B153" s="309"/>
      <c r="C153" s="248"/>
      <c r="D153" s="35" t="s">
        <v>667</v>
      </c>
      <c r="E153" s="35" t="s">
        <v>668</v>
      </c>
      <c r="F153" s="35">
        <v>15</v>
      </c>
      <c r="G153" s="35">
        <v>15</v>
      </c>
      <c r="H153" s="35">
        <v>15</v>
      </c>
      <c r="I153" s="35">
        <v>15</v>
      </c>
      <c r="J153" s="35">
        <v>15</v>
      </c>
      <c r="K153" s="35">
        <v>15</v>
      </c>
      <c r="L153" s="59" t="s">
        <v>294</v>
      </c>
      <c r="M153" s="7" t="s">
        <v>52</v>
      </c>
      <c r="N153" s="1" t="s">
        <v>64</v>
      </c>
    </row>
    <row r="154" spans="1:14" ht="60.75" customHeight="1" x14ac:dyDescent="0.25">
      <c r="A154" s="242"/>
      <c r="B154" s="309"/>
      <c r="C154" s="308" t="s">
        <v>356</v>
      </c>
      <c r="D154" s="35" t="s">
        <v>669</v>
      </c>
      <c r="E154" s="35" t="s">
        <v>217</v>
      </c>
      <c r="F154" s="35"/>
      <c r="G154" s="53"/>
      <c r="H154" s="53"/>
      <c r="I154" s="53">
        <v>1</v>
      </c>
      <c r="J154" s="53"/>
      <c r="K154" s="105">
        <f t="shared" si="4"/>
        <v>1</v>
      </c>
      <c r="L154" s="59" t="s">
        <v>294</v>
      </c>
      <c r="M154" s="7" t="s">
        <v>52</v>
      </c>
      <c r="N154" s="1" t="s">
        <v>64</v>
      </c>
    </row>
    <row r="155" spans="1:14" ht="48" x14ac:dyDescent="0.25">
      <c r="A155" s="242"/>
      <c r="B155" s="309"/>
      <c r="C155" s="308"/>
      <c r="D155" s="35" t="s">
        <v>653</v>
      </c>
      <c r="E155" s="35" t="s">
        <v>654</v>
      </c>
      <c r="F155" s="35"/>
      <c r="G155" s="53"/>
      <c r="H155" s="53"/>
      <c r="I155" s="53"/>
      <c r="J155" s="53">
        <v>1</v>
      </c>
      <c r="K155" s="105">
        <f t="shared" si="4"/>
        <v>1</v>
      </c>
      <c r="L155" s="59" t="s">
        <v>294</v>
      </c>
      <c r="M155" s="7" t="s">
        <v>52</v>
      </c>
      <c r="N155" s="1" t="s">
        <v>64</v>
      </c>
    </row>
    <row r="156" spans="1:14" ht="60.75" customHeight="1" x14ac:dyDescent="0.25">
      <c r="A156" s="242"/>
      <c r="B156" s="309"/>
      <c r="C156" s="35" t="s">
        <v>218</v>
      </c>
      <c r="D156" s="35" t="s">
        <v>671</v>
      </c>
      <c r="E156" s="35" t="s">
        <v>672</v>
      </c>
      <c r="F156" s="35"/>
      <c r="G156" s="53"/>
      <c r="H156" s="53">
        <v>1</v>
      </c>
      <c r="I156" s="53"/>
      <c r="J156" s="53"/>
      <c r="K156" s="105">
        <f t="shared" si="4"/>
        <v>1</v>
      </c>
      <c r="L156" s="59" t="s">
        <v>294</v>
      </c>
      <c r="M156" s="7" t="s">
        <v>52</v>
      </c>
      <c r="N156" s="1" t="s">
        <v>64</v>
      </c>
    </row>
    <row r="157" spans="1:14" ht="48.75" customHeight="1" x14ac:dyDescent="0.25">
      <c r="A157" s="242"/>
      <c r="B157" s="309"/>
      <c r="C157" s="35" t="s">
        <v>305</v>
      </c>
      <c r="D157" s="35" t="s">
        <v>670</v>
      </c>
      <c r="E157" s="35" t="s">
        <v>264</v>
      </c>
      <c r="F157" s="35">
        <v>1</v>
      </c>
      <c r="G157" s="53">
        <v>1</v>
      </c>
      <c r="H157" s="53">
        <v>1</v>
      </c>
      <c r="I157" s="53">
        <v>1</v>
      </c>
      <c r="J157" s="53">
        <v>1</v>
      </c>
      <c r="K157" s="105">
        <f t="shared" si="4"/>
        <v>5</v>
      </c>
      <c r="L157" s="59" t="s">
        <v>294</v>
      </c>
      <c r="M157" s="7" t="s">
        <v>52</v>
      </c>
      <c r="N157" s="1" t="s">
        <v>64</v>
      </c>
    </row>
    <row r="158" spans="1:14" ht="48.75" customHeight="1" x14ac:dyDescent="0.25">
      <c r="A158" s="242"/>
      <c r="B158" s="309"/>
      <c r="C158" s="35" t="s">
        <v>352</v>
      </c>
      <c r="D158" s="35" t="s">
        <v>673</v>
      </c>
      <c r="E158" s="35" t="s">
        <v>353</v>
      </c>
      <c r="F158" s="35"/>
      <c r="G158" s="53"/>
      <c r="H158" s="53">
        <v>1</v>
      </c>
      <c r="I158" s="53">
        <v>1</v>
      </c>
      <c r="J158" s="53">
        <v>1</v>
      </c>
      <c r="K158" s="105">
        <f>SUM(F158:J158)</f>
        <v>3</v>
      </c>
      <c r="L158" s="59" t="s">
        <v>294</v>
      </c>
      <c r="M158" s="7" t="s">
        <v>52</v>
      </c>
      <c r="N158" s="1" t="s">
        <v>64</v>
      </c>
    </row>
    <row r="159" spans="1:14" ht="36" x14ac:dyDescent="0.25">
      <c r="A159" s="242"/>
      <c r="B159" s="309"/>
      <c r="C159" s="247" t="s">
        <v>674</v>
      </c>
      <c r="D159" s="35" t="s">
        <v>675</v>
      </c>
      <c r="E159" s="35" t="s">
        <v>263</v>
      </c>
      <c r="F159" s="35"/>
      <c r="G159" s="53"/>
      <c r="H159" s="53">
        <v>1</v>
      </c>
      <c r="I159" s="53"/>
      <c r="J159" s="53"/>
      <c r="K159" s="105">
        <f>SUM(F159:J159)</f>
        <v>1</v>
      </c>
      <c r="L159" s="59" t="s">
        <v>294</v>
      </c>
      <c r="M159" s="7" t="s">
        <v>52</v>
      </c>
      <c r="N159" s="1" t="s">
        <v>216</v>
      </c>
    </row>
    <row r="160" spans="1:14" ht="36.75" thickBot="1" x14ac:dyDescent="0.3">
      <c r="A160" s="242"/>
      <c r="B160" s="244"/>
      <c r="C160" s="249"/>
      <c r="D160" s="35" t="s">
        <v>676</v>
      </c>
      <c r="E160" s="35" t="s">
        <v>677</v>
      </c>
      <c r="F160" s="35">
        <v>12</v>
      </c>
      <c r="G160" s="53">
        <v>12</v>
      </c>
      <c r="H160" s="53">
        <v>12</v>
      </c>
      <c r="I160" s="53">
        <v>12</v>
      </c>
      <c r="J160" s="53">
        <v>12</v>
      </c>
      <c r="K160" s="105">
        <f>SUM(F160:J160)</f>
        <v>60</v>
      </c>
      <c r="L160" s="59" t="s">
        <v>294</v>
      </c>
      <c r="M160" s="7" t="s">
        <v>52</v>
      </c>
      <c r="N160" s="1" t="s">
        <v>216</v>
      </c>
    </row>
    <row r="161" spans="1:14" ht="65.25" customHeight="1" x14ac:dyDescent="0.25">
      <c r="A161" s="34"/>
      <c r="B161" s="250" t="s">
        <v>419</v>
      </c>
      <c r="C161" s="35" t="s">
        <v>678</v>
      </c>
      <c r="D161" s="35" t="s">
        <v>679</v>
      </c>
      <c r="E161" s="35" t="s">
        <v>680</v>
      </c>
      <c r="F161" s="35"/>
      <c r="G161" s="53"/>
      <c r="H161" s="53">
        <v>1</v>
      </c>
      <c r="I161" s="53"/>
      <c r="J161" s="53">
        <v>1</v>
      </c>
      <c r="K161" s="105">
        <f t="shared" si="4"/>
        <v>2</v>
      </c>
      <c r="L161" s="59" t="s">
        <v>294</v>
      </c>
      <c r="M161" s="7" t="s">
        <v>52</v>
      </c>
      <c r="N161" s="1" t="s">
        <v>53</v>
      </c>
    </row>
    <row r="162" spans="1:14" ht="60.75" customHeight="1" x14ac:dyDescent="0.25">
      <c r="A162" s="34"/>
      <c r="B162" s="242"/>
      <c r="C162" s="35" t="s">
        <v>66</v>
      </c>
      <c r="D162" s="35" t="s">
        <v>1010</v>
      </c>
      <c r="E162" s="35" t="s">
        <v>270</v>
      </c>
      <c r="F162" s="35">
        <v>1</v>
      </c>
      <c r="G162" s="53"/>
      <c r="H162" s="53"/>
      <c r="I162" s="53"/>
      <c r="J162" s="53"/>
      <c r="K162" s="105">
        <f t="shared" si="4"/>
        <v>1</v>
      </c>
      <c r="L162" s="59" t="s">
        <v>294</v>
      </c>
      <c r="M162" s="7" t="s">
        <v>52</v>
      </c>
      <c r="N162" s="1" t="s">
        <v>53</v>
      </c>
    </row>
    <row r="163" spans="1:14" ht="60" x14ac:dyDescent="0.25">
      <c r="A163" s="34"/>
      <c r="B163" s="242"/>
      <c r="C163" s="35" t="s">
        <v>420</v>
      </c>
      <c r="D163" s="35" t="s">
        <v>681</v>
      </c>
      <c r="E163" s="35" t="s">
        <v>682</v>
      </c>
      <c r="F163" s="35">
        <v>2</v>
      </c>
      <c r="G163" s="53">
        <v>1</v>
      </c>
      <c r="H163" s="53"/>
      <c r="I163" s="53">
        <v>1</v>
      </c>
      <c r="J163" s="53"/>
      <c r="K163" s="105">
        <f t="shared" si="4"/>
        <v>4</v>
      </c>
      <c r="L163" s="59" t="s">
        <v>294</v>
      </c>
      <c r="M163" s="7" t="s">
        <v>52</v>
      </c>
      <c r="N163" s="1" t="s">
        <v>53</v>
      </c>
    </row>
    <row r="164" spans="1:14" ht="45.75" customHeight="1" x14ac:dyDescent="0.25">
      <c r="A164" s="34"/>
      <c r="B164" s="242"/>
      <c r="C164" s="247" t="s">
        <v>355</v>
      </c>
      <c r="D164" s="35" t="s">
        <v>683</v>
      </c>
      <c r="E164" s="35" t="s">
        <v>271</v>
      </c>
      <c r="F164" s="35">
        <v>1</v>
      </c>
      <c r="G164" s="53">
        <v>1</v>
      </c>
      <c r="H164" s="53">
        <v>1</v>
      </c>
      <c r="I164" s="53">
        <v>1</v>
      </c>
      <c r="J164" s="53">
        <v>1</v>
      </c>
      <c r="K164" s="105">
        <f t="shared" si="4"/>
        <v>5</v>
      </c>
      <c r="L164" s="59" t="s">
        <v>294</v>
      </c>
      <c r="M164" s="7" t="s">
        <v>52</v>
      </c>
      <c r="N164" s="1" t="s">
        <v>65</v>
      </c>
    </row>
    <row r="165" spans="1:14" ht="50.25" customHeight="1" x14ac:dyDescent="0.25">
      <c r="A165" s="34"/>
      <c r="B165" s="242"/>
      <c r="C165" s="248"/>
      <c r="D165" s="35" t="s">
        <v>684</v>
      </c>
      <c r="E165" s="35" t="s">
        <v>685</v>
      </c>
      <c r="F165" s="35"/>
      <c r="G165" s="53">
        <v>1</v>
      </c>
      <c r="H165" s="53">
        <v>1</v>
      </c>
      <c r="I165" s="53">
        <v>1</v>
      </c>
      <c r="J165" s="53">
        <v>1</v>
      </c>
      <c r="K165" s="105">
        <f t="shared" si="4"/>
        <v>4</v>
      </c>
      <c r="L165" s="59" t="s">
        <v>294</v>
      </c>
      <c r="M165" s="7" t="s">
        <v>52</v>
      </c>
      <c r="N165" s="1" t="s">
        <v>65</v>
      </c>
    </row>
    <row r="166" spans="1:14" ht="50.25" customHeight="1" x14ac:dyDescent="0.25">
      <c r="A166" s="34"/>
      <c r="B166" s="242"/>
      <c r="C166" s="248"/>
      <c r="D166" s="35" t="s">
        <v>686</v>
      </c>
      <c r="E166" s="35" t="s">
        <v>688</v>
      </c>
      <c r="F166" s="35"/>
      <c r="G166" s="53"/>
      <c r="H166" s="53">
        <v>1</v>
      </c>
      <c r="I166" s="53"/>
      <c r="J166" s="53"/>
      <c r="K166" s="105">
        <f t="shared" si="4"/>
        <v>1</v>
      </c>
      <c r="L166" s="59" t="s">
        <v>294</v>
      </c>
      <c r="M166" s="7" t="s">
        <v>52</v>
      </c>
      <c r="N166" s="1" t="s">
        <v>65</v>
      </c>
    </row>
    <row r="167" spans="1:14" ht="50.25" customHeight="1" x14ac:dyDescent="0.25">
      <c r="A167" s="34"/>
      <c r="B167" s="242"/>
      <c r="C167" s="248"/>
      <c r="D167" s="35" t="s">
        <v>687</v>
      </c>
      <c r="E167" s="35" t="s">
        <v>689</v>
      </c>
      <c r="F167" s="35"/>
      <c r="G167" s="53"/>
      <c r="H167" s="53"/>
      <c r="I167" s="53">
        <v>1</v>
      </c>
      <c r="J167" s="53">
        <v>1</v>
      </c>
      <c r="K167" s="105">
        <f t="shared" si="4"/>
        <v>2</v>
      </c>
      <c r="L167" s="59" t="s">
        <v>294</v>
      </c>
      <c r="M167" s="7" t="s">
        <v>52</v>
      </c>
      <c r="N167" s="1" t="s">
        <v>65</v>
      </c>
    </row>
    <row r="168" spans="1:14" ht="54" customHeight="1" x14ac:dyDescent="0.25">
      <c r="A168" s="34"/>
      <c r="B168" s="242"/>
      <c r="C168" s="249"/>
      <c r="D168" s="35" t="s">
        <v>690</v>
      </c>
      <c r="E168" s="35" t="s">
        <v>377</v>
      </c>
      <c r="F168" s="35"/>
      <c r="G168" s="53">
        <v>4</v>
      </c>
      <c r="H168" s="53">
        <v>2</v>
      </c>
      <c r="I168" s="53">
        <v>2</v>
      </c>
      <c r="J168" s="53">
        <v>2</v>
      </c>
      <c r="K168" s="105">
        <f t="shared" si="4"/>
        <v>10</v>
      </c>
      <c r="L168" s="59" t="s">
        <v>294</v>
      </c>
      <c r="M168" s="7" t="s">
        <v>52</v>
      </c>
      <c r="N168" s="1" t="s">
        <v>65</v>
      </c>
    </row>
    <row r="169" spans="1:14" ht="36.75" customHeight="1" x14ac:dyDescent="0.25">
      <c r="A169" s="34"/>
      <c r="B169" s="242"/>
      <c r="C169" s="35" t="s">
        <v>299</v>
      </c>
      <c r="D169" s="35" t="s">
        <v>691</v>
      </c>
      <c r="E169" s="35" t="s">
        <v>365</v>
      </c>
      <c r="F169" s="35"/>
      <c r="G169" s="53">
        <v>1</v>
      </c>
      <c r="H169" s="53">
        <v>1</v>
      </c>
      <c r="I169" s="53">
        <v>1</v>
      </c>
      <c r="J169" s="53">
        <v>1</v>
      </c>
      <c r="K169" s="105">
        <f t="shared" si="4"/>
        <v>4</v>
      </c>
      <c r="L169" s="59" t="s">
        <v>294</v>
      </c>
      <c r="M169" s="7" t="s">
        <v>52</v>
      </c>
      <c r="N169" s="1" t="s">
        <v>53</v>
      </c>
    </row>
    <row r="170" spans="1:14" ht="48" x14ac:dyDescent="0.25">
      <c r="A170" s="34"/>
      <c r="B170" s="242"/>
      <c r="C170" s="35" t="s">
        <v>692</v>
      </c>
      <c r="D170" s="35" t="s">
        <v>925</v>
      </c>
      <c r="E170" s="35" t="s">
        <v>354</v>
      </c>
      <c r="F170" s="35"/>
      <c r="G170" s="53"/>
      <c r="H170" s="53"/>
      <c r="I170" s="53" t="s">
        <v>219</v>
      </c>
      <c r="J170" s="53"/>
      <c r="K170" s="105">
        <v>1</v>
      </c>
      <c r="L170" s="59" t="s">
        <v>294</v>
      </c>
      <c r="M170" s="7" t="s">
        <v>627</v>
      </c>
      <c r="N170" s="1" t="s">
        <v>53</v>
      </c>
    </row>
    <row r="171" spans="1:14" ht="60.75" customHeight="1" x14ac:dyDescent="0.25">
      <c r="A171" s="34"/>
      <c r="B171" s="251" t="s">
        <v>693</v>
      </c>
      <c r="C171" s="35" t="s">
        <v>577</v>
      </c>
      <c r="D171" s="35" t="s">
        <v>926</v>
      </c>
      <c r="E171" s="35" t="s">
        <v>927</v>
      </c>
      <c r="F171" s="35"/>
      <c r="G171" s="35"/>
      <c r="H171" s="53">
        <v>42</v>
      </c>
      <c r="I171" s="35"/>
      <c r="J171" s="35"/>
      <c r="K171" s="105">
        <f>SUM(F171:J171)</f>
        <v>42</v>
      </c>
      <c r="L171" s="59" t="s">
        <v>310</v>
      </c>
      <c r="M171" s="7" t="s">
        <v>52</v>
      </c>
      <c r="N171" s="1" t="s">
        <v>53</v>
      </c>
    </row>
    <row r="172" spans="1:14" ht="60.75" customHeight="1" x14ac:dyDescent="0.25">
      <c r="A172" s="34"/>
      <c r="B172" s="251"/>
      <c r="C172" s="35" t="s">
        <v>697</v>
      </c>
      <c r="D172" s="35" t="s">
        <v>698</v>
      </c>
      <c r="E172" s="35" t="s">
        <v>699</v>
      </c>
      <c r="F172" s="35"/>
      <c r="G172" s="53"/>
      <c r="H172" s="53">
        <v>65</v>
      </c>
      <c r="I172" s="53">
        <v>65</v>
      </c>
      <c r="J172" s="53">
        <v>78</v>
      </c>
      <c r="K172" s="105">
        <f>SUM(F172:J172)</f>
        <v>208</v>
      </c>
      <c r="L172" s="59" t="s">
        <v>310</v>
      </c>
      <c r="M172" s="7" t="s">
        <v>52</v>
      </c>
      <c r="N172" s="1" t="s">
        <v>53</v>
      </c>
    </row>
    <row r="173" spans="1:14" ht="47.25" customHeight="1" x14ac:dyDescent="0.25">
      <c r="A173" s="9" t="s">
        <v>170</v>
      </c>
      <c r="B173" s="245" t="s">
        <v>415</v>
      </c>
      <c r="C173" s="35" t="s">
        <v>67</v>
      </c>
      <c r="D173" s="35" t="s">
        <v>605</v>
      </c>
      <c r="E173" s="35" t="s">
        <v>266</v>
      </c>
      <c r="F173" s="105"/>
      <c r="G173" s="106">
        <v>1</v>
      </c>
      <c r="H173" s="106">
        <v>1</v>
      </c>
      <c r="I173" s="106"/>
      <c r="J173" s="106"/>
      <c r="K173" s="106">
        <f>SUBTOTAL(9,F173:J173)</f>
        <v>2</v>
      </c>
      <c r="L173" s="59" t="s">
        <v>294</v>
      </c>
      <c r="M173" s="7" t="s">
        <v>68</v>
      </c>
      <c r="N173" s="1" t="s">
        <v>69</v>
      </c>
    </row>
    <row r="174" spans="1:14" ht="24" x14ac:dyDescent="0.25">
      <c r="A174" s="9"/>
      <c r="B174" s="245"/>
      <c r="C174" s="35" t="s">
        <v>70</v>
      </c>
      <c r="D174" s="35" t="s">
        <v>606</v>
      </c>
      <c r="E174" s="35" t="s">
        <v>267</v>
      </c>
      <c r="F174" s="105"/>
      <c r="G174" s="106"/>
      <c r="H174" s="106">
        <v>1</v>
      </c>
      <c r="I174" s="106"/>
      <c r="J174" s="106"/>
      <c r="K174" s="106">
        <f t="shared" ref="K174:K180" si="5">SUBTOTAL(9,F174:J174)</f>
        <v>1</v>
      </c>
      <c r="L174" s="59" t="s">
        <v>294</v>
      </c>
      <c r="M174" s="7" t="s">
        <v>68</v>
      </c>
      <c r="N174" s="1" t="s">
        <v>69</v>
      </c>
    </row>
    <row r="175" spans="1:14" ht="60" x14ac:dyDescent="0.25">
      <c r="A175" s="9"/>
      <c r="B175" s="245"/>
      <c r="C175" s="35" t="s">
        <v>171</v>
      </c>
      <c r="D175" s="35" t="s">
        <v>607</v>
      </c>
      <c r="E175" s="35" t="s">
        <v>268</v>
      </c>
      <c r="F175" s="107">
        <v>0.75</v>
      </c>
      <c r="G175" s="107">
        <v>0.75</v>
      </c>
      <c r="H175" s="107">
        <v>0.75</v>
      </c>
      <c r="I175" s="107">
        <v>0.75</v>
      </c>
      <c r="J175" s="107">
        <v>0.75</v>
      </c>
      <c r="K175" s="108">
        <f>+J175</f>
        <v>0.75</v>
      </c>
      <c r="L175" s="59" t="s">
        <v>294</v>
      </c>
      <c r="M175" s="7" t="s">
        <v>68</v>
      </c>
      <c r="N175" s="1" t="s">
        <v>69</v>
      </c>
    </row>
    <row r="176" spans="1:14" ht="37.5" customHeight="1" x14ac:dyDescent="0.25">
      <c r="A176" s="9"/>
      <c r="B176" s="245"/>
      <c r="C176" s="247" t="s">
        <v>311</v>
      </c>
      <c r="D176" s="35" t="s">
        <v>174</v>
      </c>
      <c r="E176" s="35" t="s">
        <v>269</v>
      </c>
      <c r="F176" s="105"/>
      <c r="G176" s="106">
        <v>1</v>
      </c>
      <c r="H176" s="106"/>
      <c r="I176" s="106"/>
      <c r="J176" s="106"/>
      <c r="K176" s="106">
        <f t="shared" si="5"/>
        <v>1</v>
      </c>
      <c r="L176" s="59" t="s">
        <v>294</v>
      </c>
      <c r="M176" s="7" t="s">
        <v>68</v>
      </c>
      <c r="N176" s="1" t="s">
        <v>69</v>
      </c>
    </row>
    <row r="177" spans="1:14" ht="60" x14ac:dyDescent="0.25">
      <c r="A177" s="9"/>
      <c r="B177" s="245"/>
      <c r="C177" s="248"/>
      <c r="D177" s="35" t="s">
        <v>417</v>
      </c>
      <c r="E177" s="35" t="s">
        <v>418</v>
      </c>
      <c r="F177" s="35">
        <v>1</v>
      </c>
      <c r="G177" s="53">
        <v>1</v>
      </c>
      <c r="H177" s="53"/>
      <c r="I177" s="53"/>
      <c r="J177" s="53"/>
      <c r="K177" s="106">
        <f t="shared" si="5"/>
        <v>2</v>
      </c>
      <c r="L177" s="59" t="s">
        <v>294</v>
      </c>
      <c r="M177" s="7" t="s">
        <v>173</v>
      </c>
    </row>
    <row r="178" spans="1:14" ht="36.75" thickBot="1" x14ac:dyDescent="0.3">
      <c r="A178" s="9"/>
      <c r="B178" s="246"/>
      <c r="C178" s="249"/>
      <c r="D178" s="35" t="s">
        <v>609</v>
      </c>
      <c r="E178" s="35" t="s">
        <v>608</v>
      </c>
      <c r="F178" s="35"/>
      <c r="G178" s="53"/>
      <c r="H178" s="53">
        <v>1</v>
      </c>
      <c r="I178" s="53">
        <v>1</v>
      </c>
      <c r="J178" s="53">
        <v>1</v>
      </c>
      <c r="K178" s="106">
        <f t="shared" si="5"/>
        <v>3</v>
      </c>
      <c r="L178" s="59" t="s">
        <v>294</v>
      </c>
      <c r="M178" s="7" t="s">
        <v>68</v>
      </c>
      <c r="N178" s="1" t="s">
        <v>69</v>
      </c>
    </row>
    <row r="179" spans="1:14" ht="36" x14ac:dyDescent="0.25">
      <c r="A179" s="9"/>
      <c r="B179" s="304" t="s">
        <v>71</v>
      </c>
      <c r="C179" s="35" t="s">
        <v>615</v>
      </c>
      <c r="D179" s="35" t="s">
        <v>631</v>
      </c>
      <c r="E179" s="35" t="s">
        <v>632</v>
      </c>
      <c r="F179" s="35"/>
      <c r="G179" s="53"/>
      <c r="H179" s="53">
        <v>2</v>
      </c>
      <c r="I179" s="53">
        <v>2</v>
      </c>
      <c r="J179" s="53"/>
      <c r="K179" s="106">
        <f t="shared" si="5"/>
        <v>4</v>
      </c>
      <c r="L179" s="59" t="s">
        <v>294</v>
      </c>
      <c r="M179" s="7" t="s">
        <v>68</v>
      </c>
      <c r="N179" s="1" t="s">
        <v>72</v>
      </c>
    </row>
    <row r="180" spans="1:14" ht="48.75" customHeight="1" thickBot="1" x14ac:dyDescent="0.3">
      <c r="A180" s="34"/>
      <c r="B180" s="246"/>
      <c r="C180" s="35" t="s">
        <v>973</v>
      </c>
      <c r="D180" s="35" t="s">
        <v>973</v>
      </c>
      <c r="E180" s="35" t="s">
        <v>974</v>
      </c>
      <c r="F180" s="35"/>
      <c r="G180" s="53"/>
      <c r="H180" s="53">
        <v>1</v>
      </c>
      <c r="I180" s="53">
        <v>1</v>
      </c>
      <c r="J180" s="53">
        <v>1</v>
      </c>
      <c r="K180" s="106">
        <f t="shared" si="5"/>
        <v>3</v>
      </c>
      <c r="L180" s="59" t="s">
        <v>294</v>
      </c>
      <c r="M180" s="7" t="s">
        <v>68</v>
      </c>
      <c r="N180" s="1" t="s">
        <v>72</v>
      </c>
    </row>
    <row r="181" spans="1:14" ht="36.75" customHeight="1" x14ac:dyDescent="0.25">
      <c r="A181" s="9"/>
      <c r="B181" s="243" t="s">
        <v>344</v>
      </c>
      <c r="C181" s="35" t="s">
        <v>610</v>
      </c>
      <c r="D181" s="35" t="s">
        <v>611</v>
      </c>
      <c r="E181" s="35" t="s">
        <v>634</v>
      </c>
      <c r="F181" s="35"/>
      <c r="G181" s="53"/>
      <c r="H181" s="53">
        <v>1</v>
      </c>
      <c r="I181" s="53"/>
      <c r="J181" s="53"/>
      <c r="K181" s="106">
        <f>SUM(F181:J181)</f>
        <v>1</v>
      </c>
      <c r="L181" s="59" t="s">
        <v>294</v>
      </c>
      <c r="M181" s="7" t="s">
        <v>68</v>
      </c>
      <c r="N181" s="1" t="s">
        <v>72</v>
      </c>
    </row>
    <row r="182" spans="1:14" ht="36" x14ac:dyDescent="0.25">
      <c r="A182" s="9"/>
      <c r="B182" s="309"/>
      <c r="C182" s="35" t="s">
        <v>975</v>
      </c>
      <c r="D182" s="35" t="s">
        <v>633</v>
      </c>
      <c r="E182" s="35" t="s">
        <v>635</v>
      </c>
      <c r="F182" s="35"/>
      <c r="G182" s="53"/>
      <c r="H182" s="53"/>
      <c r="I182" s="53"/>
      <c r="J182" s="53">
        <v>1</v>
      </c>
      <c r="K182" s="106">
        <f t="shared" ref="K182:K203" si="6">SUM(F182:J182)</f>
        <v>1</v>
      </c>
      <c r="L182" s="59" t="s">
        <v>294</v>
      </c>
      <c r="M182" s="7" t="s">
        <v>68</v>
      </c>
      <c r="N182" s="1" t="s">
        <v>72</v>
      </c>
    </row>
    <row r="183" spans="1:14" ht="36" x14ac:dyDescent="0.25">
      <c r="A183" s="9"/>
      <c r="B183" s="309"/>
      <c r="C183" s="35" t="s">
        <v>416</v>
      </c>
      <c r="D183" s="35" t="s">
        <v>175</v>
      </c>
      <c r="E183" s="35" t="s">
        <v>288</v>
      </c>
      <c r="F183" s="35"/>
      <c r="G183" s="53">
        <v>1</v>
      </c>
      <c r="H183" s="53"/>
      <c r="I183" s="53"/>
      <c r="J183" s="53"/>
      <c r="K183" s="106">
        <f t="shared" si="6"/>
        <v>1</v>
      </c>
      <c r="L183" s="59" t="s">
        <v>294</v>
      </c>
      <c r="M183" s="7" t="s">
        <v>68</v>
      </c>
      <c r="N183" s="1" t="s">
        <v>72</v>
      </c>
    </row>
    <row r="184" spans="1:14" ht="30" x14ac:dyDescent="0.25">
      <c r="A184" s="9"/>
      <c r="B184" s="309"/>
      <c r="C184" s="35" t="s">
        <v>612</v>
      </c>
      <c r="D184" s="35" t="s">
        <v>613</v>
      </c>
      <c r="E184" s="35" t="s">
        <v>613</v>
      </c>
      <c r="F184" s="35"/>
      <c r="G184" s="53"/>
      <c r="H184" s="53">
        <v>1</v>
      </c>
      <c r="I184" s="53"/>
      <c r="J184" s="53"/>
      <c r="K184" s="106">
        <f t="shared" si="6"/>
        <v>1</v>
      </c>
      <c r="L184" s="59" t="s">
        <v>294</v>
      </c>
      <c r="M184" s="7" t="s">
        <v>68</v>
      </c>
      <c r="N184" s="1" t="s">
        <v>72</v>
      </c>
    </row>
    <row r="185" spans="1:14" ht="30" x14ac:dyDescent="0.25">
      <c r="A185" s="9"/>
      <c r="B185" s="309"/>
      <c r="C185" s="35" t="s">
        <v>636</v>
      </c>
      <c r="D185" s="35" t="s">
        <v>618</v>
      </c>
      <c r="E185" s="35" t="s">
        <v>618</v>
      </c>
      <c r="F185" s="35"/>
      <c r="G185" s="53"/>
      <c r="H185" s="53"/>
      <c r="I185" s="53">
        <v>1</v>
      </c>
      <c r="J185" s="53"/>
      <c r="K185" s="106">
        <f t="shared" si="6"/>
        <v>1</v>
      </c>
      <c r="L185" s="59" t="s">
        <v>294</v>
      </c>
      <c r="M185" s="7" t="s">
        <v>68</v>
      </c>
      <c r="N185" s="1" t="s">
        <v>72</v>
      </c>
    </row>
    <row r="186" spans="1:14" ht="60" x14ac:dyDescent="0.25">
      <c r="A186" s="9"/>
      <c r="B186" s="309"/>
      <c r="C186" s="35" t="s">
        <v>351</v>
      </c>
      <c r="D186" s="35" t="s">
        <v>939</v>
      </c>
      <c r="E186" s="35" t="s">
        <v>933</v>
      </c>
      <c r="F186" s="35"/>
      <c r="G186" s="53">
        <v>1</v>
      </c>
      <c r="H186" s="53">
        <v>1</v>
      </c>
      <c r="I186" s="53"/>
      <c r="J186" s="53"/>
      <c r="K186" s="106">
        <f t="shared" si="6"/>
        <v>2</v>
      </c>
      <c r="L186" s="59" t="s">
        <v>294</v>
      </c>
      <c r="M186" s="7" t="s">
        <v>68</v>
      </c>
      <c r="N186" s="1" t="s">
        <v>72</v>
      </c>
    </row>
    <row r="187" spans="1:14" ht="60" x14ac:dyDescent="0.25">
      <c r="A187" s="9"/>
      <c r="B187" s="309"/>
      <c r="C187" s="35" t="s">
        <v>348</v>
      </c>
      <c r="D187" s="35" t="s">
        <v>614</v>
      </c>
      <c r="E187" s="35" t="s">
        <v>376</v>
      </c>
      <c r="F187" s="35"/>
      <c r="G187" s="53">
        <v>1</v>
      </c>
      <c r="H187" s="53"/>
      <c r="I187" s="53"/>
      <c r="J187" s="53">
        <v>1</v>
      </c>
      <c r="K187" s="106">
        <f t="shared" si="6"/>
        <v>2</v>
      </c>
      <c r="L187" s="59" t="s">
        <v>294</v>
      </c>
      <c r="M187" s="7" t="s">
        <v>68</v>
      </c>
      <c r="N187" s="1" t="s">
        <v>72</v>
      </c>
    </row>
    <row r="188" spans="1:14" ht="48" x14ac:dyDescent="0.25">
      <c r="A188" s="9"/>
      <c r="B188" s="309"/>
      <c r="C188" s="35" t="s">
        <v>637</v>
      </c>
      <c r="D188" s="35" t="s">
        <v>620</v>
      </c>
      <c r="E188" s="35" t="s">
        <v>619</v>
      </c>
      <c r="F188" s="35"/>
      <c r="G188" s="53">
        <v>1</v>
      </c>
      <c r="H188" s="53"/>
      <c r="I188" s="53"/>
      <c r="J188" s="53">
        <v>1</v>
      </c>
      <c r="K188" s="106">
        <f t="shared" si="6"/>
        <v>2</v>
      </c>
      <c r="L188" s="59" t="s">
        <v>294</v>
      </c>
      <c r="M188" s="7" t="s">
        <v>68</v>
      </c>
      <c r="N188" s="1" t="s">
        <v>72</v>
      </c>
    </row>
    <row r="189" spans="1:14" ht="48.75" thickBot="1" x14ac:dyDescent="0.3">
      <c r="A189" s="9"/>
      <c r="B189" s="150"/>
      <c r="C189" s="35" t="s">
        <v>934</v>
      </c>
      <c r="D189" s="35" t="s">
        <v>935</v>
      </c>
      <c r="E189" s="35" t="s">
        <v>936</v>
      </c>
      <c r="F189" s="35"/>
      <c r="G189" s="53"/>
      <c r="H189" s="53"/>
      <c r="I189" s="53"/>
      <c r="J189" s="53">
        <v>2</v>
      </c>
      <c r="K189" s="106">
        <f t="shared" si="6"/>
        <v>2</v>
      </c>
      <c r="L189" s="59" t="s">
        <v>294</v>
      </c>
      <c r="M189" s="7" t="s">
        <v>68</v>
      </c>
      <c r="N189" s="1" t="s">
        <v>72</v>
      </c>
    </row>
    <row r="190" spans="1:14" ht="107.25" customHeight="1" x14ac:dyDescent="0.25">
      <c r="A190" s="9"/>
      <c r="B190" s="243" t="s">
        <v>347</v>
      </c>
      <c r="C190" s="35" t="s">
        <v>404</v>
      </c>
      <c r="D190" s="35" t="s">
        <v>940</v>
      </c>
      <c r="E190" s="35" t="s">
        <v>622</v>
      </c>
      <c r="F190" s="35"/>
      <c r="G190" s="53">
        <v>4</v>
      </c>
      <c r="H190" s="53"/>
      <c r="I190" s="53">
        <v>3</v>
      </c>
      <c r="J190" s="53">
        <v>3</v>
      </c>
      <c r="K190" s="106">
        <f t="shared" si="6"/>
        <v>10</v>
      </c>
      <c r="L190" s="59" t="s">
        <v>294</v>
      </c>
      <c r="M190" s="7" t="s">
        <v>68</v>
      </c>
      <c r="N190" s="1" t="s">
        <v>75</v>
      </c>
    </row>
    <row r="191" spans="1:14" ht="60" x14ac:dyDescent="0.25">
      <c r="A191" s="9"/>
      <c r="B191" s="309"/>
      <c r="C191" s="29" t="s">
        <v>405</v>
      </c>
      <c r="D191" s="35" t="s">
        <v>617</v>
      </c>
      <c r="E191" s="35" t="s">
        <v>345</v>
      </c>
      <c r="F191" s="35"/>
      <c r="G191" s="53"/>
      <c r="H191" s="53">
        <v>1</v>
      </c>
      <c r="I191" s="53"/>
      <c r="J191" s="53"/>
      <c r="K191" s="106">
        <f t="shared" si="6"/>
        <v>1</v>
      </c>
      <c r="L191" s="59" t="s">
        <v>294</v>
      </c>
      <c r="M191" s="7" t="s">
        <v>68</v>
      </c>
      <c r="N191" s="1" t="s">
        <v>75</v>
      </c>
    </row>
    <row r="192" spans="1:14" ht="36" x14ac:dyDescent="0.25">
      <c r="A192" s="9"/>
      <c r="B192" s="309"/>
      <c r="C192" s="35" t="s">
        <v>616</v>
      </c>
      <c r="D192" s="35" t="s">
        <v>1046</v>
      </c>
      <c r="E192" s="35" t="s">
        <v>1047</v>
      </c>
      <c r="F192" s="35"/>
      <c r="G192" s="53"/>
      <c r="H192" s="53"/>
      <c r="I192" s="53"/>
      <c r="J192" s="53">
        <v>1</v>
      </c>
      <c r="K192" s="106">
        <f>SUM(F192:J192)</f>
        <v>1</v>
      </c>
      <c r="L192" s="59" t="s">
        <v>294</v>
      </c>
      <c r="M192" s="7" t="s">
        <v>68</v>
      </c>
      <c r="N192" s="1" t="s">
        <v>72</v>
      </c>
    </row>
    <row r="193" spans="1:14" ht="36" x14ac:dyDescent="0.25">
      <c r="A193" s="9"/>
      <c r="B193" s="309"/>
      <c r="C193" s="35" t="s">
        <v>638</v>
      </c>
      <c r="D193" s="35" t="s">
        <v>1048</v>
      </c>
      <c r="E193" s="35" t="s">
        <v>1049</v>
      </c>
      <c r="F193" s="35"/>
      <c r="G193" s="53"/>
      <c r="H193" s="53"/>
      <c r="I193" s="53"/>
      <c r="J193" s="53">
        <v>1</v>
      </c>
      <c r="K193" s="106">
        <f t="shared" si="6"/>
        <v>1</v>
      </c>
      <c r="L193" s="59" t="s">
        <v>294</v>
      </c>
      <c r="M193" s="7" t="s">
        <v>68</v>
      </c>
      <c r="N193" s="1" t="s">
        <v>76</v>
      </c>
    </row>
    <row r="194" spans="1:14" ht="36" x14ac:dyDescent="0.25">
      <c r="A194" s="34"/>
      <c r="B194" s="309"/>
      <c r="C194" s="247" t="s">
        <v>639</v>
      </c>
      <c r="D194" s="35" t="s">
        <v>640</v>
      </c>
      <c r="E194" s="35" t="s">
        <v>644</v>
      </c>
      <c r="F194" s="35"/>
      <c r="G194" s="53">
        <v>1</v>
      </c>
      <c r="H194" s="53">
        <v>1.33</v>
      </c>
      <c r="I194" s="53">
        <v>1.33</v>
      </c>
      <c r="J194" s="53">
        <v>1.34</v>
      </c>
      <c r="K194" s="106">
        <f t="shared" si="6"/>
        <v>5</v>
      </c>
      <c r="L194" s="59" t="s">
        <v>294</v>
      </c>
      <c r="M194" s="7" t="s">
        <v>68</v>
      </c>
      <c r="N194" s="1" t="s">
        <v>72</v>
      </c>
    </row>
    <row r="195" spans="1:14" ht="36" x14ac:dyDescent="0.25">
      <c r="A195" s="34"/>
      <c r="B195" s="309"/>
      <c r="C195" s="249"/>
      <c r="D195" s="35" t="s">
        <v>641</v>
      </c>
      <c r="E195" s="35" t="s">
        <v>645</v>
      </c>
      <c r="F195" s="35"/>
      <c r="G195" s="53"/>
      <c r="H195" s="109">
        <v>40000</v>
      </c>
      <c r="I195" s="109">
        <v>40000</v>
      </c>
      <c r="J195" s="109">
        <v>42000</v>
      </c>
      <c r="K195" s="126">
        <f t="shared" si="6"/>
        <v>122000</v>
      </c>
      <c r="L195" s="59" t="s">
        <v>294</v>
      </c>
      <c r="M195" s="7" t="s">
        <v>68</v>
      </c>
      <c r="N195" s="1" t="s">
        <v>72</v>
      </c>
    </row>
    <row r="196" spans="1:14" ht="36" x14ac:dyDescent="0.25">
      <c r="A196" s="9"/>
      <c r="B196" s="309"/>
      <c r="C196" s="247" t="s">
        <v>406</v>
      </c>
      <c r="D196" s="35" t="s">
        <v>642</v>
      </c>
      <c r="E196" s="35" t="s">
        <v>346</v>
      </c>
      <c r="F196" s="35">
        <v>80</v>
      </c>
      <c r="G196" s="53">
        <v>80</v>
      </c>
      <c r="H196" s="53">
        <v>80</v>
      </c>
      <c r="I196" s="53">
        <v>80</v>
      </c>
      <c r="J196" s="53">
        <v>80</v>
      </c>
      <c r="K196" s="106">
        <f t="shared" si="6"/>
        <v>400</v>
      </c>
      <c r="L196" s="59" t="s">
        <v>294</v>
      </c>
      <c r="M196" s="7" t="s">
        <v>68</v>
      </c>
      <c r="N196" s="1" t="s">
        <v>76</v>
      </c>
    </row>
    <row r="197" spans="1:14" ht="36" x14ac:dyDescent="0.25">
      <c r="A197" s="9"/>
      <c r="B197" s="309"/>
      <c r="C197" s="249"/>
      <c r="D197" s="35" t="s">
        <v>643</v>
      </c>
      <c r="E197" s="35" t="s">
        <v>346</v>
      </c>
      <c r="F197" s="35"/>
      <c r="G197" s="53"/>
      <c r="H197" s="53">
        <v>3</v>
      </c>
      <c r="I197" s="53">
        <v>3</v>
      </c>
      <c r="J197" s="53">
        <v>3</v>
      </c>
      <c r="K197" s="106">
        <f t="shared" si="6"/>
        <v>9</v>
      </c>
      <c r="L197" s="59" t="s">
        <v>294</v>
      </c>
      <c r="M197" s="7" t="s">
        <v>68</v>
      </c>
      <c r="N197" s="1" t="s">
        <v>76</v>
      </c>
    </row>
    <row r="198" spans="1:14" ht="30.75" customHeight="1" x14ac:dyDescent="0.25">
      <c r="A198" s="9"/>
      <c r="B198" s="309"/>
      <c r="C198" s="305" t="s">
        <v>77</v>
      </c>
      <c r="D198" s="35" t="s">
        <v>629</v>
      </c>
      <c r="E198" s="35" t="s">
        <v>628</v>
      </c>
      <c r="F198" s="35"/>
      <c r="G198" s="109">
        <v>5000</v>
      </c>
      <c r="H198" s="109">
        <v>5000</v>
      </c>
      <c r="I198" s="109">
        <v>5000</v>
      </c>
      <c r="J198" s="109">
        <v>5000</v>
      </c>
      <c r="K198" s="126">
        <f t="shared" si="6"/>
        <v>20000</v>
      </c>
      <c r="L198" s="59" t="s">
        <v>294</v>
      </c>
      <c r="M198" s="7" t="s">
        <v>68</v>
      </c>
      <c r="N198" s="1" t="s">
        <v>72</v>
      </c>
    </row>
    <row r="199" spans="1:14" ht="30.75" customHeight="1" x14ac:dyDescent="0.25">
      <c r="A199" s="9"/>
      <c r="B199" s="309"/>
      <c r="C199" s="306"/>
      <c r="D199" s="35" t="s">
        <v>630</v>
      </c>
      <c r="E199" s="35" t="s">
        <v>287</v>
      </c>
      <c r="F199" s="35"/>
      <c r="G199" s="109">
        <v>3000</v>
      </c>
      <c r="H199" s="109">
        <v>3000</v>
      </c>
      <c r="I199" s="109">
        <v>3000</v>
      </c>
      <c r="J199" s="109">
        <v>3000</v>
      </c>
      <c r="K199" s="126">
        <f t="shared" si="6"/>
        <v>12000</v>
      </c>
      <c r="L199" s="59" t="s">
        <v>294</v>
      </c>
      <c r="M199" s="7" t="s">
        <v>68</v>
      </c>
      <c r="N199" s="1" t="s">
        <v>72</v>
      </c>
    </row>
    <row r="200" spans="1:14" ht="68.25" customHeight="1" x14ac:dyDescent="0.25">
      <c r="A200" s="9"/>
      <c r="B200" s="309"/>
      <c r="C200" s="35" t="s">
        <v>407</v>
      </c>
      <c r="D200" s="35" t="s">
        <v>626</v>
      </c>
      <c r="E200" s="35" t="s">
        <v>289</v>
      </c>
      <c r="F200" s="35">
        <v>50</v>
      </c>
      <c r="G200" s="53">
        <v>50</v>
      </c>
      <c r="H200" s="53">
        <v>300</v>
      </c>
      <c r="I200" s="53">
        <v>300</v>
      </c>
      <c r="J200" s="53">
        <v>300</v>
      </c>
      <c r="K200" s="106">
        <f t="shared" si="6"/>
        <v>1000</v>
      </c>
      <c r="L200" s="59" t="s">
        <v>294</v>
      </c>
      <c r="M200" s="7" t="s">
        <v>68</v>
      </c>
      <c r="N200" s="1" t="s">
        <v>78</v>
      </c>
    </row>
    <row r="201" spans="1:14" ht="30.75" customHeight="1" x14ac:dyDescent="0.25">
      <c r="A201" s="9"/>
      <c r="B201" s="309"/>
      <c r="C201" s="305" t="s">
        <v>414</v>
      </c>
      <c r="D201" s="35" t="s">
        <v>624</v>
      </c>
      <c r="E201" s="35" t="s">
        <v>278</v>
      </c>
      <c r="F201" s="35">
        <v>0.5</v>
      </c>
      <c r="G201" s="53">
        <v>0.75</v>
      </c>
      <c r="H201" s="53">
        <v>0.8</v>
      </c>
      <c r="I201" s="53">
        <v>1</v>
      </c>
      <c r="J201" s="53"/>
      <c r="K201" s="106">
        <v>1</v>
      </c>
      <c r="L201" s="58" t="s">
        <v>293</v>
      </c>
      <c r="M201" s="7" t="s">
        <v>68</v>
      </c>
      <c r="N201" s="1" t="s">
        <v>79</v>
      </c>
    </row>
    <row r="202" spans="1:14" ht="36" customHeight="1" x14ac:dyDescent="0.25">
      <c r="A202" s="9"/>
      <c r="B202" s="309"/>
      <c r="C202" s="306"/>
      <c r="D202" s="35" t="s">
        <v>623</v>
      </c>
      <c r="E202" s="35" t="s">
        <v>625</v>
      </c>
      <c r="F202" s="35"/>
      <c r="G202" s="53"/>
      <c r="H202" s="53">
        <v>1</v>
      </c>
      <c r="I202" s="53"/>
      <c r="J202" s="53"/>
      <c r="K202" s="106">
        <f>SUM(F202:J202)</f>
        <v>1</v>
      </c>
      <c r="L202" s="58"/>
      <c r="M202" s="7" t="s">
        <v>68</v>
      </c>
    </row>
    <row r="203" spans="1:14" ht="24.75" thickBot="1" x14ac:dyDescent="0.3">
      <c r="A203" s="9"/>
      <c r="B203" s="309"/>
      <c r="C203" s="110" t="s">
        <v>976</v>
      </c>
      <c r="D203" s="35" t="s">
        <v>646</v>
      </c>
      <c r="E203" s="35" t="s">
        <v>977</v>
      </c>
      <c r="F203" s="35"/>
      <c r="G203" s="53"/>
      <c r="H203" s="53">
        <v>1</v>
      </c>
      <c r="I203" s="53">
        <v>1</v>
      </c>
      <c r="J203" s="53">
        <v>1</v>
      </c>
      <c r="K203" s="106">
        <f t="shared" si="6"/>
        <v>3</v>
      </c>
      <c r="L203" s="58"/>
      <c r="M203" s="7" t="s">
        <v>68</v>
      </c>
    </row>
    <row r="204" spans="1:14" ht="48.75" customHeight="1" x14ac:dyDescent="0.25">
      <c r="A204" s="34"/>
      <c r="B204" s="304" t="s">
        <v>757</v>
      </c>
      <c r="C204" s="247" t="s">
        <v>403</v>
      </c>
      <c r="D204" s="35" t="s">
        <v>739</v>
      </c>
      <c r="E204" s="35" t="s">
        <v>740</v>
      </c>
      <c r="F204" s="35"/>
      <c r="G204" s="53">
        <v>1</v>
      </c>
      <c r="H204" s="53">
        <v>1</v>
      </c>
      <c r="I204" s="53">
        <v>1</v>
      </c>
      <c r="J204" s="53">
        <v>1</v>
      </c>
      <c r="K204" s="106">
        <f>SUM(F204:J204)</f>
        <v>4</v>
      </c>
      <c r="L204" s="59" t="s">
        <v>294</v>
      </c>
      <c r="M204" s="7" t="s">
        <v>80</v>
      </c>
      <c r="N204" s="1" t="s">
        <v>81</v>
      </c>
    </row>
    <row r="205" spans="1:14" ht="36" x14ac:dyDescent="0.25">
      <c r="A205" s="34"/>
      <c r="B205" s="245"/>
      <c r="C205" s="248"/>
      <c r="D205" s="35" t="s">
        <v>413</v>
      </c>
      <c r="E205" s="35" t="s">
        <v>279</v>
      </c>
      <c r="F205" s="35"/>
      <c r="G205" s="53">
        <v>1</v>
      </c>
      <c r="H205" s="53"/>
      <c r="I205" s="53"/>
      <c r="J205" s="53"/>
      <c r="K205" s="106">
        <f>SUM(F205:J205)</f>
        <v>1</v>
      </c>
      <c r="L205" s="59" t="s">
        <v>294</v>
      </c>
      <c r="M205" s="7" t="s">
        <v>80</v>
      </c>
      <c r="N205" s="1" t="s">
        <v>81</v>
      </c>
    </row>
    <row r="206" spans="1:14" ht="48" x14ac:dyDescent="0.25">
      <c r="A206" s="34"/>
      <c r="B206" s="245"/>
      <c r="C206" s="247" t="s">
        <v>198</v>
      </c>
      <c r="D206" s="35" t="s">
        <v>737</v>
      </c>
      <c r="E206" s="35" t="s">
        <v>738</v>
      </c>
      <c r="F206" s="35">
        <v>14</v>
      </c>
      <c r="G206" s="35">
        <v>14</v>
      </c>
      <c r="H206" s="35">
        <v>15</v>
      </c>
      <c r="I206" s="35">
        <v>15</v>
      </c>
      <c r="J206" s="35">
        <v>16</v>
      </c>
      <c r="K206" s="106">
        <f>+J206</f>
        <v>16</v>
      </c>
      <c r="L206" s="59" t="s">
        <v>294</v>
      </c>
      <c r="M206" s="7" t="s">
        <v>80</v>
      </c>
      <c r="N206" s="1" t="s">
        <v>81</v>
      </c>
    </row>
    <row r="207" spans="1:14" ht="60" x14ac:dyDescent="0.25">
      <c r="A207" s="34"/>
      <c r="B207" s="245"/>
      <c r="C207" s="248"/>
      <c r="D207" s="35" t="s">
        <v>741</v>
      </c>
      <c r="E207" s="35" t="s">
        <v>280</v>
      </c>
      <c r="F207" s="35">
        <v>27</v>
      </c>
      <c r="G207" s="53">
        <v>28</v>
      </c>
      <c r="H207" s="53">
        <v>29</v>
      </c>
      <c r="I207" s="53">
        <v>30</v>
      </c>
      <c r="J207" s="53">
        <v>31</v>
      </c>
      <c r="K207" s="106">
        <f>+J207</f>
        <v>31</v>
      </c>
      <c r="L207" s="59" t="s">
        <v>294</v>
      </c>
      <c r="M207" s="7" t="s">
        <v>80</v>
      </c>
      <c r="N207" s="1" t="s">
        <v>81</v>
      </c>
    </row>
    <row r="208" spans="1:14" ht="60" x14ac:dyDescent="0.25">
      <c r="A208" s="34"/>
      <c r="B208" s="245"/>
      <c r="C208" s="248"/>
      <c r="D208" s="35" t="s">
        <v>744</v>
      </c>
      <c r="E208" s="35" t="s">
        <v>747</v>
      </c>
      <c r="F208" s="35"/>
      <c r="G208" s="53">
        <v>1</v>
      </c>
      <c r="H208" s="53">
        <v>1</v>
      </c>
      <c r="I208" s="53">
        <v>1</v>
      </c>
      <c r="J208" s="53">
        <v>1</v>
      </c>
      <c r="K208" s="106">
        <f>+J208</f>
        <v>1</v>
      </c>
      <c r="L208" s="59" t="s">
        <v>294</v>
      </c>
      <c r="M208" s="7" t="s">
        <v>80</v>
      </c>
      <c r="N208" s="1" t="s">
        <v>81</v>
      </c>
    </row>
    <row r="209" spans="1:14" ht="48" x14ac:dyDescent="0.25">
      <c r="A209" s="34"/>
      <c r="B209" s="245"/>
      <c r="C209" s="248"/>
      <c r="D209" s="35" t="s">
        <v>742</v>
      </c>
      <c r="E209" s="35" t="s">
        <v>290</v>
      </c>
      <c r="F209" s="35"/>
      <c r="G209" s="53">
        <v>5</v>
      </c>
      <c r="H209" s="53">
        <v>5</v>
      </c>
      <c r="I209" s="53">
        <v>5</v>
      </c>
      <c r="J209" s="53">
        <v>5</v>
      </c>
      <c r="K209" s="106">
        <f t="shared" ref="K209:K217" si="7">SUBTOTAL(9,G209:J209)</f>
        <v>20</v>
      </c>
      <c r="L209" s="59" t="s">
        <v>294</v>
      </c>
      <c r="M209" s="7" t="s">
        <v>80</v>
      </c>
      <c r="N209" s="1" t="s">
        <v>81</v>
      </c>
    </row>
    <row r="210" spans="1:14" ht="48" x14ac:dyDescent="0.25">
      <c r="A210" s="34"/>
      <c r="B210" s="245"/>
      <c r="C210" s="249"/>
      <c r="D210" s="35" t="s">
        <v>745</v>
      </c>
      <c r="E210" s="35" t="s">
        <v>746</v>
      </c>
      <c r="F210" s="35"/>
      <c r="G210" s="53"/>
      <c r="H210" s="53">
        <v>1</v>
      </c>
      <c r="I210" s="53"/>
      <c r="J210" s="53"/>
      <c r="K210" s="106">
        <f t="shared" si="7"/>
        <v>1</v>
      </c>
      <c r="L210" s="59" t="s">
        <v>294</v>
      </c>
      <c r="M210" s="7" t="s">
        <v>80</v>
      </c>
      <c r="N210" s="1" t="s">
        <v>81</v>
      </c>
    </row>
    <row r="211" spans="1:14" ht="48" x14ac:dyDescent="0.25">
      <c r="A211" s="34"/>
      <c r="B211" s="245"/>
      <c r="C211" s="247" t="s">
        <v>748</v>
      </c>
      <c r="D211" s="35" t="s">
        <v>749</v>
      </c>
      <c r="E211" s="35" t="s">
        <v>281</v>
      </c>
      <c r="F211" s="35"/>
      <c r="G211" s="53">
        <v>2</v>
      </c>
      <c r="H211" s="53">
        <v>2</v>
      </c>
      <c r="I211" s="53">
        <v>2</v>
      </c>
      <c r="J211" s="53">
        <v>2</v>
      </c>
      <c r="K211" s="106">
        <f t="shared" si="7"/>
        <v>8</v>
      </c>
      <c r="L211" s="59" t="s">
        <v>294</v>
      </c>
      <c r="M211" s="7" t="s">
        <v>80</v>
      </c>
      <c r="N211" s="1" t="s">
        <v>199</v>
      </c>
    </row>
    <row r="212" spans="1:14" ht="55.5" customHeight="1" x14ac:dyDescent="0.25">
      <c r="A212" s="34"/>
      <c r="B212" s="245"/>
      <c r="C212" s="249"/>
      <c r="D212" s="35" t="s">
        <v>750</v>
      </c>
      <c r="E212" s="35" t="s">
        <v>751</v>
      </c>
      <c r="F212" s="35"/>
      <c r="G212" s="53">
        <v>20</v>
      </c>
      <c r="H212" s="53">
        <v>20</v>
      </c>
      <c r="I212" s="53">
        <v>20</v>
      </c>
      <c r="J212" s="53">
        <v>20</v>
      </c>
      <c r="K212" s="106">
        <f t="shared" si="7"/>
        <v>80</v>
      </c>
      <c r="L212" s="59" t="s">
        <v>294</v>
      </c>
      <c r="M212" s="7" t="s">
        <v>80</v>
      </c>
      <c r="N212" s="1" t="s">
        <v>199</v>
      </c>
    </row>
    <row r="213" spans="1:14" ht="48" x14ac:dyDescent="0.25">
      <c r="A213" s="34"/>
      <c r="B213" s="245"/>
      <c r="C213" s="247" t="s">
        <v>743</v>
      </c>
      <c r="D213" s="35" t="s">
        <v>752</v>
      </c>
      <c r="E213" s="35" t="s">
        <v>753</v>
      </c>
      <c r="F213" s="35"/>
      <c r="G213" s="53"/>
      <c r="H213" s="53"/>
      <c r="I213" s="53"/>
      <c r="J213" s="53"/>
      <c r="K213" s="106">
        <f t="shared" si="7"/>
        <v>0</v>
      </c>
      <c r="L213" s="59" t="s">
        <v>294</v>
      </c>
      <c r="M213" s="7" t="s">
        <v>80</v>
      </c>
      <c r="N213" s="1" t="s">
        <v>200</v>
      </c>
    </row>
    <row r="214" spans="1:14" ht="60.75" thickBot="1" x14ac:dyDescent="0.3">
      <c r="A214" s="34"/>
      <c r="B214" s="245"/>
      <c r="C214" s="249"/>
      <c r="D214" s="35" t="s">
        <v>754</v>
      </c>
      <c r="E214" s="35" t="s">
        <v>755</v>
      </c>
      <c r="F214" s="35"/>
      <c r="G214" s="53"/>
      <c r="H214" s="53"/>
      <c r="I214" s="53"/>
      <c r="J214" s="53"/>
      <c r="K214" s="106">
        <f t="shared" si="7"/>
        <v>0</v>
      </c>
      <c r="L214" s="59" t="s">
        <v>294</v>
      </c>
      <c r="M214" s="7" t="s">
        <v>80</v>
      </c>
      <c r="N214" s="1" t="s">
        <v>200</v>
      </c>
    </row>
    <row r="215" spans="1:14" ht="107.25" customHeight="1" x14ac:dyDescent="0.25">
      <c r="A215" s="34"/>
      <c r="B215" s="304" t="s">
        <v>756</v>
      </c>
      <c r="C215" s="35" t="s">
        <v>758</v>
      </c>
      <c r="D215" s="35" t="s">
        <v>759</v>
      </c>
      <c r="E215" s="35" t="s">
        <v>291</v>
      </c>
      <c r="F215" s="35"/>
      <c r="G215" s="53">
        <v>54</v>
      </c>
      <c r="H215" s="53">
        <v>54</v>
      </c>
      <c r="I215" s="53">
        <v>54</v>
      </c>
      <c r="J215" s="53">
        <v>54</v>
      </c>
      <c r="K215" s="106">
        <f t="shared" si="7"/>
        <v>216</v>
      </c>
      <c r="L215" s="59" t="s">
        <v>294</v>
      </c>
      <c r="M215" s="7" t="s">
        <v>80</v>
      </c>
      <c r="N215" s="1" t="s">
        <v>73</v>
      </c>
    </row>
    <row r="216" spans="1:14" ht="48.75" customHeight="1" x14ac:dyDescent="0.25">
      <c r="A216" s="34"/>
      <c r="B216" s="245"/>
      <c r="C216" s="247" t="s">
        <v>402</v>
      </c>
      <c r="D216" s="35" t="s">
        <v>760</v>
      </c>
      <c r="E216" s="35" t="s">
        <v>761</v>
      </c>
      <c r="F216" s="35">
        <v>10</v>
      </c>
      <c r="G216" s="53">
        <v>10</v>
      </c>
      <c r="H216" s="53">
        <v>10</v>
      </c>
      <c r="I216" s="53">
        <v>10</v>
      </c>
      <c r="J216" s="53">
        <v>10</v>
      </c>
      <c r="K216" s="106">
        <f t="shared" si="7"/>
        <v>40</v>
      </c>
      <c r="L216" s="59" t="s">
        <v>294</v>
      </c>
      <c r="M216" s="7" t="s">
        <v>80</v>
      </c>
      <c r="N216" s="1" t="s">
        <v>73</v>
      </c>
    </row>
    <row r="217" spans="1:14" ht="48" x14ac:dyDescent="0.25">
      <c r="A217" s="34"/>
      <c r="B217" s="331"/>
      <c r="C217" s="249"/>
      <c r="D217" s="35" t="s">
        <v>762</v>
      </c>
      <c r="E217" s="35" t="s">
        <v>282</v>
      </c>
      <c r="F217" s="35"/>
      <c r="G217" s="53">
        <v>3</v>
      </c>
      <c r="H217" s="53">
        <v>3</v>
      </c>
      <c r="I217" s="53">
        <v>3</v>
      </c>
      <c r="J217" s="53">
        <v>1</v>
      </c>
      <c r="K217" s="106">
        <f t="shared" si="7"/>
        <v>10</v>
      </c>
      <c r="L217" s="59" t="s">
        <v>294</v>
      </c>
      <c r="M217" s="7" t="s">
        <v>80</v>
      </c>
      <c r="N217" s="1" t="s">
        <v>73</v>
      </c>
    </row>
    <row r="218" spans="1:14" ht="36.75" customHeight="1" x14ac:dyDescent="0.25">
      <c r="A218" s="34"/>
      <c r="B218" s="332" t="s">
        <v>779</v>
      </c>
      <c r="C218" s="247" t="s">
        <v>764</v>
      </c>
      <c r="D218" s="35" t="s">
        <v>771</v>
      </c>
      <c r="E218" s="35" t="s">
        <v>774</v>
      </c>
      <c r="F218" s="35"/>
      <c r="G218" s="53">
        <v>1</v>
      </c>
      <c r="H218" s="53"/>
      <c r="I218" s="53"/>
      <c r="J218" s="53"/>
      <c r="K218" s="106">
        <f>SUM(F218:J218)</f>
        <v>1</v>
      </c>
      <c r="L218" s="59" t="s">
        <v>294</v>
      </c>
      <c r="M218" s="7" t="s">
        <v>80</v>
      </c>
      <c r="N218" s="1" t="s">
        <v>73</v>
      </c>
    </row>
    <row r="219" spans="1:14" ht="36.75" customHeight="1" x14ac:dyDescent="0.25">
      <c r="A219" s="34"/>
      <c r="B219" s="245"/>
      <c r="C219" s="248"/>
      <c r="D219" s="35" t="s">
        <v>772</v>
      </c>
      <c r="E219" s="35" t="s">
        <v>777</v>
      </c>
      <c r="F219" s="44"/>
      <c r="G219" s="55"/>
      <c r="H219" s="55">
        <v>1</v>
      </c>
      <c r="I219" s="55"/>
      <c r="J219" s="55"/>
      <c r="K219" s="106">
        <f>SUM(F219:J219)</f>
        <v>1</v>
      </c>
      <c r="L219" s="59" t="s">
        <v>294</v>
      </c>
      <c r="M219" s="7" t="s">
        <v>80</v>
      </c>
      <c r="N219" s="1" t="s">
        <v>73</v>
      </c>
    </row>
    <row r="220" spans="1:14" ht="36" x14ac:dyDescent="0.25">
      <c r="A220" s="34"/>
      <c r="B220" s="245"/>
      <c r="C220" s="249"/>
      <c r="D220" s="35" t="s">
        <v>776</v>
      </c>
      <c r="E220" s="35" t="s">
        <v>778</v>
      </c>
      <c r="F220" s="44"/>
      <c r="G220" s="55"/>
      <c r="H220" s="55"/>
      <c r="I220" s="55">
        <v>1</v>
      </c>
      <c r="J220" s="55"/>
      <c r="K220" s="106">
        <f>SUM(F220:J220)</f>
        <v>1</v>
      </c>
      <c r="L220" s="59" t="s">
        <v>294</v>
      </c>
      <c r="M220" s="7" t="s">
        <v>80</v>
      </c>
      <c r="N220" s="1" t="s">
        <v>73</v>
      </c>
    </row>
    <row r="221" spans="1:14" ht="48" x14ac:dyDescent="0.25">
      <c r="A221" s="34"/>
      <c r="B221" s="331"/>
      <c r="C221" s="35" t="s">
        <v>770</v>
      </c>
      <c r="D221" s="35" t="s">
        <v>773</v>
      </c>
      <c r="E221" s="35" t="s">
        <v>775</v>
      </c>
      <c r="F221" s="44"/>
      <c r="G221" s="55"/>
      <c r="H221" s="55">
        <v>1</v>
      </c>
      <c r="I221" s="55">
        <v>1</v>
      </c>
      <c r="J221" s="55">
        <v>1</v>
      </c>
      <c r="K221" s="106">
        <f>SUM(F221:J221)</f>
        <v>3</v>
      </c>
      <c r="L221" s="59" t="s">
        <v>294</v>
      </c>
      <c r="M221" s="7" t="s">
        <v>80</v>
      </c>
      <c r="N221" s="1" t="s">
        <v>73</v>
      </c>
    </row>
    <row r="222" spans="1:14" ht="84" customHeight="1" x14ac:dyDescent="0.25">
      <c r="A222" s="34"/>
      <c r="B222" s="245" t="s">
        <v>391</v>
      </c>
      <c r="C222" s="333" t="s">
        <v>176</v>
      </c>
      <c r="D222" s="35" t="s">
        <v>702</v>
      </c>
      <c r="E222" s="35" t="s">
        <v>180</v>
      </c>
      <c r="F222" s="54">
        <v>0.5</v>
      </c>
      <c r="G222" s="54">
        <v>0.5</v>
      </c>
      <c r="H222" s="54">
        <v>0.5</v>
      </c>
      <c r="I222" s="54">
        <v>0.5</v>
      </c>
      <c r="J222" s="54">
        <v>0.5</v>
      </c>
      <c r="K222" s="54">
        <v>0.5</v>
      </c>
      <c r="L222" s="59" t="s">
        <v>294</v>
      </c>
      <c r="M222" s="7" t="s">
        <v>83</v>
      </c>
      <c r="N222" s="1" t="s">
        <v>84</v>
      </c>
    </row>
    <row r="223" spans="1:14" ht="84" x14ac:dyDescent="0.25">
      <c r="A223" s="34"/>
      <c r="B223" s="245"/>
      <c r="C223" s="334"/>
      <c r="D223" s="35" t="s">
        <v>701</v>
      </c>
      <c r="E223" s="35" t="s">
        <v>179</v>
      </c>
      <c r="F223" s="8">
        <v>0.25</v>
      </c>
      <c r="G223" s="8">
        <v>0.25</v>
      </c>
      <c r="H223" s="8">
        <v>0.25</v>
      </c>
      <c r="I223" s="8">
        <v>0.25</v>
      </c>
      <c r="J223" s="8">
        <v>0.25</v>
      </c>
      <c r="K223" s="108">
        <f>+J223</f>
        <v>0.25</v>
      </c>
      <c r="L223" s="59" t="s">
        <v>294</v>
      </c>
      <c r="M223" s="7" t="s">
        <v>83</v>
      </c>
      <c r="N223" s="1" t="s">
        <v>84</v>
      </c>
    </row>
    <row r="224" spans="1:14" ht="45" x14ac:dyDescent="0.25">
      <c r="A224" s="34"/>
      <c r="B224" s="245"/>
      <c r="C224" s="308" t="s">
        <v>392</v>
      </c>
      <c r="D224" s="35" t="s">
        <v>703</v>
      </c>
      <c r="E224" s="35" t="s">
        <v>188</v>
      </c>
      <c r="F224" s="8">
        <v>0.9</v>
      </c>
      <c r="G224" s="54">
        <v>0.9</v>
      </c>
      <c r="H224" s="54">
        <v>0.9</v>
      </c>
      <c r="I224" s="54">
        <v>0.9</v>
      </c>
      <c r="J224" s="54">
        <v>0.9</v>
      </c>
      <c r="K224" s="54">
        <v>0.9</v>
      </c>
      <c r="L224" s="59" t="s">
        <v>294</v>
      </c>
      <c r="M224" s="7" t="s">
        <v>83</v>
      </c>
      <c r="N224" s="1" t="s">
        <v>84</v>
      </c>
    </row>
    <row r="225" spans="1:15" ht="48.75" thickBot="1" x14ac:dyDescent="0.3">
      <c r="A225" s="34"/>
      <c r="B225" s="246"/>
      <c r="C225" s="308"/>
      <c r="D225" s="35" t="s">
        <v>704</v>
      </c>
      <c r="E225" s="35" t="s">
        <v>187</v>
      </c>
      <c r="F225" s="35">
        <v>20</v>
      </c>
      <c r="G225" s="53">
        <v>20</v>
      </c>
      <c r="H225" s="53">
        <v>20</v>
      </c>
      <c r="I225" s="53">
        <v>20</v>
      </c>
      <c r="J225" s="53">
        <v>20</v>
      </c>
      <c r="K225" s="106">
        <f>SUBTOTAL(9,F225:J225)</f>
        <v>100</v>
      </c>
      <c r="L225" s="59" t="s">
        <v>294</v>
      </c>
      <c r="M225" s="7" t="s">
        <v>83</v>
      </c>
      <c r="N225" s="1" t="s">
        <v>84</v>
      </c>
    </row>
    <row r="226" spans="1:15" ht="60.75" customHeight="1" x14ac:dyDescent="0.25">
      <c r="A226" s="34"/>
      <c r="B226" s="304" t="s">
        <v>177</v>
      </c>
      <c r="C226" s="308" t="s">
        <v>178</v>
      </c>
      <c r="D226" s="35" t="s">
        <v>705</v>
      </c>
      <c r="E226" s="35" t="s">
        <v>186</v>
      </c>
      <c r="F226" s="35">
        <v>2500</v>
      </c>
      <c r="G226" s="53">
        <v>2500</v>
      </c>
      <c r="H226" s="53">
        <v>2500</v>
      </c>
      <c r="I226" s="53">
        <v>2500</v>
      </c>
      <c r="J226" s="53">
        <v>2500</v>
      </c>
      <c r="K226" s="106">
        <f>+J226</f>
        <v>2500</v>
      </c>
      <c r="L226" s="59" t="s">
        <v>294</v>
      </c>
      <c r="M226" s="7" t="s">
        <v>83</v>
      </c>
      <c r="N226" s="1" t="s">
        <v>84</v>
      </c>
    </row>
    <row r="227" spans="1:15" ht="60.75" customHeight="1" x14ac:dyDescent="0.25">
      <c r="A227" s="34"/>
      <c r="B227" s="245"/>
      <c r="C227" s="308"/>
      <c r="D227" s="35" t="s">
        <v>707</v>
      </c>
      <c r="E227" s="35" t="s">
        <v>203</v>
      </c>
      <c r="F227" s="35">
        <v>50</v>
      </c>
      <c r="G227" s="53">
        <v>50</v>
      </c>
      <c r="H227" s="53">
        <v>50</v>
      </c>
      <c r="I227" s="53">
        <v>50</v>
      </c>
      <c r="J227" s="53">
        <v>50</v>
      </c>
      <c r="K227" s="106">
        <f>SUBTOTAL(9,F227:J227)</f>
        <v>250</v>
      </c>
      <c r="L227" s="59" t="s">
        <v>294</v>
      </c>
      <c r="M227" s="7" t="s">
        <v>83</v>
      </c>
      <c r="N227" s="1" t="s">
        <v>84</v>
      </c>
    </row>
    <row r="228" spans="1:15" ht="48.75" customHeight="1" thickBot="1" x14ac:dyDescent="0.3">
      <c r="A228" s="34"/>
      <c r="B228" s="246"/>
      <c r="C228" s="308"/>
      <c r="D228" s="35" t="s">
        <v>708</v>
      </c>
      <c r="E228" s="35" t="s">
        <v>185</v>
      </c>
      <c r="F228" s="35">
        <v>27</v>
      </c>
      <c r="G228" s="53">
        <v>28</v>
      </c>
      <c r="H228" s="35">
        <v>29</v>
      </c>
      <c r="I228" s="53">
        <f>+H228</f>
        <v>29</v>
      </c>
      <c r="J228" s="35">
        <f>+I228</f>
        <v>29</v>
      </c>
      <c r="K228" s="106">
        <f>+J228</f>
        <v>29</v>
      </c>
      <c r="L228" s="59" t="s">
        <v>294</v>
      </c>
      <c r="M228" s="7" t="s">
        <v>83</v>
      </c>
      <c r="N228" s="1" t="s">
        <v>84</v>
      </c>
    </row>
    <row r="229" spans="1:15" ht="48.75" customHeight="1" x14ac:dyDescent="0.25">
      <c r="A229" s="34"/>
      <c r="B229" s="304" t="s">
        <v>1008</v>
      </c>
      <c r="C229" s="247" t="s">
        <v>393</v>
      </c>
      <c r="D229" s="35" t="s">
        <v>709</v>
      </c>
      <c r="E229" s="35" t="s">
        <v>399</v>
      </c>
      <c r="F229" s="35">
        <v>2</v>
      </c>
      <c r="G229" s="53">
        <v>2</v>
      </c>
      <c r="H229" s="53">
        <v>2</v>
      </c>
      <c r="I229" s="53">
        <v>2</v>
      </c>
      <c r="J229" s="53">
        <v>2</v>
      </c>
      <c r="K229" s="106">
        <f t="shared" ref="K229:K234" si="8">SUBTOTAL(9,F229:J229)</f>
        <v>10</v>
      </c>
      <c r="L229" s="59" t="s">
        <v>386</v>
      </c>
      <c r="M229" s="7" t="s">
        <v>83</v>
      </c>
      <c r="N229" s="1" t="s">
        <v>84</v>
      </c>
    </row>
    <row r="230" spans="1:15" ht="45" x14ac:dyDescent="0.25">
      <c r="A230" s="34"/>
      <c r="B230" s="245"/>
      <c r="C230" s="248"/>
      <c r="D230" s="35" t="s">
        <v>710</v>
      </c>
      <c r="E230" s="35" t="s">
        <v>400</v>
      </c>
      <c r="F230" s="35">
        <v>2</v>
      </c>
      <c r="G230" s="53">
        <v>2</v>
      </c>
      <c r="H230" s="53">
        <v>2</v>
      </c>
      <c r="I230" s="53">
        <v>2</v>
      </c>
      <c r="J230" s="53">
        <v>2</v>
      </c>
      <c r="K230" s="106">
        <f t="shared" si="8"/>
        <v>10</v>
      </c>
      <c r="L230" s="59" t="s">
        <v>387</v>
      </c>
      <c r="M230" s="7" t="s">
        <v>83</v>
      </c>
      <c r="N230" s="1" t="s">
        <v>84</v>
      </c>
    </row>
    <row r="231" spans="1:15" ht="45.75" thickBot="1" x14ac:dyDescent="0.3">
      <c r="A231" s="34"/>
      <c r="B231" s="246"/>
      <c r="C231" s="249"/>
      <c r="D231" s="35" t="s">
        <v>711</v>
      </c>
      <c r="E231" s="35" t="s">
        <v>401</v>
      </c>
      <c r="F231" s="35">
        <v>1</v>
      </c>
      <c r="G231" s="53">
        <v>1</v>
      </c>
      <c r="H231" s="53">
        <v>1</v>
      </c>
      <c r="I231" s="53">
        <v>1</v>
      </c>
      <c r="J231" s="53">
        <v>1</v>
      </c>
      <c r="K231" s="106">
        <f t="shared" si="8"/>
        <v>5</v>
      </c>
      <c r="L231" s="59" t="s">
        <v>379</v>
      </c>
      <c r="M231" s="7" t="s">
        <v>83</v>
      </c>
      <c r="N231" s="1" t="s">
        <v>84</v>
      </c>
    </row>
    <row r="232" spans="1:15" ht="45.75" customHeight="1" x14ac:dyDescent="0.25">
      <c r="A232" s="34"/>
      <c r="B232" s="304" t="s">
        <v>394</v>
      </c>
      <c r="C232" s="247" t="s">
        <v>397</v>
      </c>
      <c r="D232" s="35" t="s">
        <v>712</v>
      </c>
      <c r="E232" s="35" t="s">
        <v>189</v>
      </c>
      <c r="F232" s="35"/>
      <c r="G232" s="53"/>
      <c r="H232" s="53">
        <v>1</v>
      </c>
      <c r="I232" s="53"/>
      <c r="J232" s="53"/>
      <c r="K232" s="106">
        <f t="shared" si="8"/>
        <v>1</v>
      </c>
      <c r="L232" s="59" t="s">
        <v>294</v>
      </c>
      <c r="M232" s="7" t="s">
        <v>83</v>
      </c>
      <c r="N232" s="1" t="s">
        <v>85</v>
      </c>
    </row>
    <row r="233" spans="1:15" ht="45.75" customHeight="1" x14ac:dyDescent="0.25">
      <c r="A233" s="34"/>
      <c r="B233" s="245"/>
      <c r="C233" s="249"/>
      <c r="D233" s="35" t="s">
        <v>713</v>
      </c>
      <c r="E233" s="35" t="s">
        <v>398</v>
      </c>
      <c r="F233" s="35">
        <v>0</v>
      </c>
      <c r="G233" s="53"/>
      <c r="H233" s="53">
        <v>1</v>
      </c>
      <c r="I233" s="53"/>
      <c r="J233" s="53"/>
      <c r="K233" s="106">
        <f t="shared" si="8"/>
        <v>1</v>
      </c>
      <c r="L233" s="59" t="s">
        <v>294</v>
      </c>
      <c r="M233" s="7" t="s">
        <v>83</v>
      </c>
      <c r="N233" s="1" t="s">
        <v>85</v>
      </c>
    </row>
    <row r="234" spans="1:15" ht="45" x14ac:dyDescent="0.25">
      <c r="A234" s="34"/>
      <c r="B234" s="245"/>
      <c r="C234" s="73" t="s">
        <v>395</v>
      </c>
      <c r="D234" s="71" t="s">
        <v>714</v>
      </c>
      <c r="E234" s="71" t="s">
        <v>396</v>
      </c>
      <c r="F234" s="71">
        <v>12000</v>
      </c>
      <c r="G234" s="74">
        <v>12000</v>
      </c>
      <c r="H234" s="74">
        <v>12000</v>
      </c>
      <c r="I234" s="74">
        <v>12000</v>
      </c>
      <c r="J234" s="74">
        <v>12000</v>
      </c>
      <c r="K234" s="158">
        <f t="shared" si="8"/>
        <v>60000</v>
      </c>
      <c r="L234" s="62" t="s">
        <v>310</v>
      </c>
      <c r="M234" s="7" t="s">
        <v>83</v>
      </c>
      <c r="N234" s="1" t="s">
        <v>85</v>
      </c>
    </row>
    <row r="235" spans="1:15" ht="72" x14ac:dyDescent="0.25">
      <c r="A235" s="156"/>
      <c r="B235" s="251" t="s">
        <v>763</v>
      </c>
      <c r="C235" s="308" t="s">
        <v>765</v>
      </c>
      <c r="D235" s="35" t="s">
        <v>766</v>
      </c>
      <c r="E235" s="35" t="s">
        <v>767</v>
      </c>
      <c r="F235" s="35"/>
      <c r="G235" s="35"/>
      <c r="H235" s="35">
        <v>1</v>
      </c>
      <c r="I235" s="35"/>
      <c r="J235" s="35"/>
      <c r="K235" s="105">
        <f>SUM(F235:J235)</f>
        <v>1</v>
      </c>
      <c r="L235" s="59" t="s">
        <v>294</v>
      </c>
      <c r="M235" s="162" t="s">
        <v>45</v>
      </c>
      <c r="N235" s="163" t="s">
        <v>45</v>
      </c>
    </row>
    <row r="236" spans="1:15" ht="36.75" thickBot="1" x14ac:dyDescent="0.3">
      <c r="A236" s="156"/>
      <c r="B236" s="251"/>
      <c r="C236" s="308"/>
      <c r="D236" s="35" t="s">
        <v>768</v>
      </c>
      <c r="E236" s="35" t="s">
        <v>769</v>
      </c>
      <c r="F236" s="35"/>
      <c r="G236" s="35"/>
      <c r="H236" s="35"/>
      <c r="I236" s="35">
        <v>1</v>
      </c>
      <c r="J236" s="35"/>
      <c r="K236" s="105">
        <f>SUM(F236:J236)</f>
        <v>1</v>
      </c>
      <c r="L236" s="59" t="s">
        <v>294</v>
      </c>
      <c r="M236" s="162" t="s">
        <v>45</v>
      </c>
      <c r="N236" s="163" t="s">
        <v>717</v>
      </c>
    </row>
    <row r="237" spans="1:15" ht="96" customHeight="1" thickBot="1" x14ac:dyDescent="0.3">
      <c r="A237" s="77" t="s">
        <v>0</v>
      </c>
      <c r="B237" s="159" t="s">
        <v>100</v>
      </c>
      <c r="C237" s="159" t="s">
        <v>101</v>
      </c>
      <c r="D237" s="159" t="s">
        <v>102</v>
      </c>
      <c r="E237" s="159" t="s">
        <v>1</v>
      </c>
      <c r="F237" s="159">
        <v>2023</v>
      </c>
      <c r="G237" s="159">
        <v>2024</v>
      </c>
      <c r="H237" s="159">
        <v>2025</v>
      </c>
      <c r="I237" s="159">
        <v>2026</v>
      </c>
      <c r="J237" s="159">
        <v>2027</v>
      </c>
      <c r="K237" s="160" t="s">
        <v>506</v>
      </c>
      <c r="L237" s="161" t="s">
        <v>292</v>
      </c>
      <c r="M237" s="161" t="s">
        <v>2</v>
      </c>
      <c r="N237" s="161" t="s">
        <v>3</v>
      </c>
      <c r="O237" s="168"/>
    </row>
    <row r="238" spans="1:15" ht="48" x14ac:dyDescent="0.25">
      <c r="A238" s="315" t="s">
        <v>86</v>
      </c>
      <c r="B238" s="319" t="s">
        <v>817</v>
      </c>
      <c r="C238" s="20" t="s">
        <v>818</v>
      </c>
      <c r="D238" s="20" t="s">
        <v>1063</v>
      </c>
      <c r="E238" s="20" t="s">
        <v>283</v>
      </c>
      <c r="F238" s="75">
        <v>0.1</v>
      </c>
      <c r="G238" s="76">
        <v>0.1</v>
      </c>
      <c r="H238" s="76"/>
      <c r="I238" s="76"/>
      <c r="J238" s="76"/>
      <c r="K238" s="127">
        <f>SUM(F238:J238)</f>
        <v>0.2</v>
      </c>
      <c r="L238" s="59" t="s">
        <v>294</v>
      </c>
      <c r="M238" s="1" t="s">
        <v>88</v>
      </c>
      <c r="N238" s="1" t="s">
        <v>829</v>
      </c>
    </row>
    <row r="239" spans="1:15" ht="72" x14ac:dyDescent="0.25">
      <c r="A239" s="315"/>
      <c r="B239" s="320"/>
      <c r="C239" s="216" t="s">
        <v>819</v>
      </c>
      <c r="D239" s="20" t="s">
        <v>826</v>
      </c>
      <c r="E239" s="20" t="s">
        <v>820</v>
      </c>
      <c r="F239" s="75"/>
      <c r="G239" s="76">
        <v>0.3</v>
      </c>
      <c r="H239" s="76">
        <v>0.3</v>
      </c>
      <c r="I239" s="76">
        <v>0.3</v>
      </c>
      <c r="J239" s="76">
        <v>0.3</v>
      </c>
      <c r="K239" s="127">
        <f>+J239</f>
        <v>0.3</v>
      </c>
      <c r="L239" s="59" t="s">
        <v>294</v>
      </c>
      <c r="M239" s="1" t="s">
        <v>88</v>
      </c>
      <c r="N239" s="1" t="s">
        <v>830</v>
      </c>
    </row>
    <row r="240" spans="1:15" ht="60" x14ac:dyDescent="0.25">
      <c r="A240" s="315"/>
      <c r="B240" s="320"/>
      <c r="C240" s="241"/>
      <c r="D240" s="20" t="s">
        <v>827</v>
      </c>
      <c r="E240" s="20" t="s">
        <v>821</v>
      </c>
      <c r="F240" s="75"/>
      <c r="G240" s="76">
        <v>0.3</v>
      </c>
      <c r="H240" s="76">
        <v>0.3</v>
      </c>
      <c r="I240" s="76">
        <v>0.3</v>
      </c>
      <c r="J240" s="76">
        <v>0.3</v>
      </c>
      <c r="K240" s="127">
        <f>+J240</f>
        <v>0.3</v>
      </c>
      <c r="L240" s="59" t="s">
        <v>294</v>
      </c>
      <c r="M240" s="1" t="s">
        <v>88</v>
      </c>
      <c r="N240" s="1" t="s">
        <v>829</v>
      </c>
    </row>
    <row r="241" spans="1:14" ht="48" x14ac:dyDescent="0.25">
      <c r="A241" s="315"/>
      <c r="B241" s="134"/>
      <c r="C241" s="11" t="s">
        <v>822</v>
      </c>
      <c r="D241" s="20" t="s">
        <v>823</v>
      </c>
      <c r="E241" s="20" t="s">
        <v>1062</v>
      </c>
      <c r="F241" s="75"/>
      <c r="G241" s="76"/>
      <c r="H241" s="57">
        <v>1</v>
      </c>
      <c r="I241" s="76"/>
      <c r="J241" s="76"/>
      <c r="K241" s="136">
        <f>SUM(F241:J241)</f>
        <v>1</v>
      </c>
      <c r="L241" s="59" t="s">
        <v>294</v>
      </c>
      <c r="M241" s="1" t="s">
        <v>88</v>
      </c>
      <c r="N241" s="1" t="s">
        <v>830</v>
      </c>
    </row>
    <row r="242" spans="1:14" ht="48.75" thickBot="1" x14ac:dyDescent="0.3">
      <c r="A242" s="315"/>
      <c r="B242" s="134"/>
      <c r="C242" s="11" t="s">
        <v>825</v>
      </c>
      <c r="D242" s="20" t="s">
        <v>828</v>
      </c>
      <c r="E242" s="20" t="s">
        <v>1061</v>
      </c>
      <c r="F242" s="75"/>
      <c r="G242" s="76">
        <v>0.8</v>
      </c>
      <c r="H242" s="76">
        <v>0.8</v>
      </c>
      <c r="I242" s="76">
        <v>0.8</v>
      </c>
      <c r="J242" s="76">
        <v>0.8</v>
      </c>
      <c r="K242" s="127">
        <f>+J242</f>
        <v>0.8</v>
      </c>
      <c r="L242" s="59" t="s">
        <v>294</v>
      </c>
      <c r="M242" s="1" t="s">
        <v>88</v>
      </c>
      <c r="N242" s="1" t="s">
        <v>830</v>
      </c>
    </row>
    <row r="243" spans="1:14" ht="48.75" customHeight="1" x14ac:dyDescent="0.25">
      <c r="A243" s="315"/>
      <c r="B243" s="319" t="s">
        <v>807</v>
      </c>
      <c r="C243" s="216" t="s">
        <v>806</v>
      </c>
      <c r="D243" s="11" t="s">
        <v>809</v>
      </c>
      <c r="E243" s="11" t="s">
        <v>192</v>
      </c>
      <c r="F243" s="11">
        <v>0</v>
      </c>
      <c r="G243" s="57">
        <v>1</v>
      </c>
      <c r="H243" s="57">
        <v>1</v>
      </c>
      <c r="I243" s="57">
        <v>1</v>
      </c>
      <c r="J243" s="57">
        <v>1</v>
      </c>
      <c r="K243" s="128">
        <f>SUBTOTAL(9,F243:J243)</f>
        <v>4</v>
      </c>
      <c r="L243" s="59" t="s">
        <v>294</v>
      </c>
      <c r="M243" s="1" t="s">
        <v>89</v>
      </c>
      <c r="N243" s="1" t="s">
        <v>90</v>
      </c>
    </row>
    <row r="244" spans="1:14" ht="30" x14ac:dyDescent="0.25">
      <c r="A244" s="315"/>
      <c r="B244" s="320"/>
      <c r="C244" s="241"/>
      <c r="D244" s="11" t="s">
        <v>810</v>
      </c>
      <c r="E244" s="11" t="s">
        <v>1059</v>
      </c>
      <c r="F244" s="11">
        <v>1</v>
      </c>
      <c r="G244" s="57">
        <v>1</v>
      </c>
      <c r="H244" s="57">
        <v>1</v>
      </c>
      <c r="I244" s="57">
        <v>1</v>
      </c>
      <c r="J244" s="57">
        <v>1</v>
      </c>
      <c r="K244" s="128">
        <f t="shared" ref="K244:K250" si="9">SUBTOTAL(9,F244:J244)</f>
        <v>5</v>
      </c>
      <c r="L244" s="59" t="s">
        <v>294</v>
      </c>
      <c r="M244" s="1" t="s">
        <v>89</v>
      </c>
      <c r="N244" s="1" t="s">
        <v>90</v>
      </c>
    </row>
    <row r="245" spans="1:14" ht="36" x14ac:dyDescent="0.25">
      <c r="A245" s="315"/>
      <c r="B245" s="320"/>
      <c r="C245" s="217"/>
      <c r="D245" s="11" t="s">
        <v>811</v>
      </c>
      <c r="E245" s="11" t="s">
        <v>1060</v>
      </c>
      <c r="F245" s="11">
        <v>0</v>
      </c>
      <c r="G245" s="57">
        <v>1</v>
      </c>
      <c r="H245" s="57">
        <v>1</v>
      </c>
      <c r="I245" s="57">
        <v>1</v>
      </c>
      <c r="J245" s="57">
        <v>1</v>
      </c>
      <c r="K245" s="128">
        <f t="shared" si="9"/>
        <v>4</v>
      </c>
      <c r="L245" s="59" t="s">
        <v>294</v>
      </c>
      <c r="M245" s="1" t="s">
        <v>89</v>
      </c>
      <c r="N245" s="1" t="s">
        <v>90</v>
      </c>
    </row>
    <row r="246" spans="1:14" ht="36" x14ac:dyDescent="0.25">
      <c r="A246" s="315"/>
      <c r="B246" s="320"/>
      <c r="C246" s="216" t="s">
        <v>190</v>
      </c>
      <c r="D246" s="11" t="s">
        <v>808</v>
      </c>
      <c r="E246" s="11" t="s">
        <v>193</v>
      </c>
      <c r="F246" s="12">
        <v>0.35</v>
      </c>
      <c r="G246" s="56">
        <v>0.44</v>
      </c>
      <c r="H246" s="56">
        <v>0.53</v>
      </c>
      <c r="I246" s="56">
        <v>0.62</v>
      </c>
      <c r="J246" s="56">
        <v>0.7</v>
      </c>
      <c r="K246" s="129">
        <f>+J246</f>
        <v>0.7</v>
      </c>
      <c r="L246" s="59" t="s">
        <v>294</v>
      </c>
      <c r="M246" s="1" t="s">
        <v>89</v>
      </c>
      <c r="N246" s="1" t="s">
        <v>90</v>
      </c>
    </row>
    <row r="247" spans="1:14" ht="36" x14ac:dyDescent="0.25">
      <c r="A247" s="315"/>
      <c r="B247" s="321"/>
      <c r="C247" s="217"/>
      <c r="D247" s="11" t="s">
        <v>812</v>
      </c>
      <c r="E247" s="11" t="s">
        <v>447</v>
      </c>
      <c r="F247" s="11">
        <v>80</v>
      </c>
      <c r="G247" s="11">
        <v>80</v>
      </c>
      <c r="H247" s="11">
        <v>80</v>
      </c>
      <c r="I247" s="11">
        <v>80</v>
      </c>
      <c r="J247" s="11">
        <v>80</v>
      </c>
      <c r="K247" s="128">
        <f>+J247</f>
        <v>80</v>
      </c>
      <c r="L247" s="59" t="s">
        <v>294</v>
      </c>
      <c r="M247" s="1" t="s">
        <v>89</v>
      </c>
      <c r="N247" s="1" t="s">
        <v>90</v>
      </c>
    </row>
    <row r="248" spans="1:14" ht="36" x14ac:dyDescent="0.25">
      <c r="A248" s="315"/>
      <c r="B248" s="322" t="s">
        <v>813</v>
      </c>
      <c r="C248" s="36" t="s">
        <v>191</v>
      </c>
      <c r="D248" s="36" t="s">
        <v>814</v>
      </c>
      <c r="E248" s="36" t="s">
        <v>284</v>
      </c>
      <c r="F248" s="11">
        <v>1</v>
      </c>
      <c r="G248" s="57">
        <v>1</v>
      </c>
      <c r="H248" s="57"/>
      <c r="I248" s="57"/>
      <c r="J248" s="57"/>
      <c r="K248" s="128">
        <f t="shared" si="9"/>
        <v>2</v>
      </c>
      <c r="L248" s="59" t="s">
        <v>294</v>
      </c>
      <c r="M248" s="1" t="s">
        <v>89</v>
      </c>
      <c r="N248" s="1" t="s">
        <v>195</v>
      </c>
    </row>
    <row r="249" spans="1:14" ht="36" x14ac:dyDescent="0.25">
      <c r="A249" s="315"/>
      <c r="B249" s="320"/>
      <c r="C249" s="216" t="s">
        <v>446</v>
      </c>
      <c r="D249" s="36" t="s">
        <v>815</v>
      </c>
      <c r="E249" s="36" t="s">
        <v>285</v>
      </c>
      <c r="F249" s="12">
        <v>0.25</v>
      </c>
      <c r="G249" s="56">
        <v>0.3</v>
      </c>
      <c r="H249" s="56">
        <v>0.35</v>
      </c>
      <c r="I249" s="56">
        <v>0.4</v>
      </c>
      <c r="J249" s="56">
        <v>0.5</v>
      </c>
      <c r="K249" s="129">
        <f>+J249</f>
        <v>0.5</v>
      </c>
      <c r="L249" s="59" t="s">
        <v>294</v>
      </c>
      <c r="M249" s="1" t="s">
        <v>89</v>
      </c>
      <c r="N249" s="1" t="s">
        <v>194</v>
      </c>
    </row>
    <row r="250" spans="1:14" ht="36.75" thickBot="1" x14ac:dyDescent="0.3">
      <c r="A250" s="315"/>
      <c r="B250" s="323"/>
      <c r="C250" s="217"/>
      <c r="D250" s="36" t="s">
        <v>816</v>
      </c>
      <c r="E250" s="36" t="s">
        <v>445</v>
      </c>
      <c r="F250" s="57">
        <v>1</v>
      </c>
      <c r="G250" s="57">
        <v>1</v>
      </c>
      <c r="H250" s="57">
        <v>1</v>
      </c>
      <c r="I250" s="57">
        <v>1</v>
      </c>
      <c r="J250" s="57">
        <v>1</v>
      </c>
      <c r="K250" s="128">
        <f t="shared" si="9"/>
        <v>5</v>
      </c>
      <c r="L250" s="59" t="s">
        <v>294</v>
      </c>
      <c r="M250" s="1" t="s">
        <v>89</v>
      </c>
      <c r="N250" s="1" t="s">
        <v>194</v>
      </c>
    </row>
    <row r="251" spans="1:14" ht="45.75" customHeight="1" x14ac:dyDescent="0.25">
      <c r="A251" s="315"/>
      <c r="B251" s="324" t="s">
        <v>963</v>
      </c>
      <c r="C251" s="216" t="s">
        <v>832</v>
      </c>
      <c r="D251" s="11" t="s">
        <v>833</v>
      </c>
      <c r="E251" s="11" t="s">
        <v>327</v>
      </c>
      <c r="F251" s="11"/>
      <c r="G251" s="11">
        <v>1</v>
      </c>
      <c r="H251" s="11"/>
      <c r="I251" s="11"/>
      <c r="J251" s="11"/>
      <c r="K251" s="130">
        <f>SUM(F251:J251)</f>
        <v>1</v>
      </c>
      <c r="L251" s="59" t="s">
        <v>388</v>
      </c>
      <c r="M251" s="1" t="s">
        <v>50</v>
      </c>
      <c r="N251" s="1" t="s">
        <v>143</v>
      </c>
    </row>
    <row r="252" spans="1:14" ht="45" x14ac:dyDescent="0.25">
      <c r="A252" s="315"/>
      <c r="B252" s="325"/>
      <c r="C252" s="241"/>
      <c r="D252" s="11" t="s">
        <v>834</v>
      </c>
      <c r="E252" s="11" t="s">
        <v>1058</v>
      </c>
      <c r="F252" s="11"/>
      <c r="G252" s="11"/>
      <c r="H252" s="12">
        <v>0.33</v>
      </c>
      <c r="I252" s="12">
        <v>0.33</v>
      </c>
      <c r="J252" s="12">
        <v>0.33</v>
      </c>
      <c r="K252" s="137">
        <v>1</v>
      </c>
      <c r="L252" s="59" t="s">
        <v>388</v>
      </c>
      <c r="M252" s="1" t="s">
        <v>50</v>
      </c>
      <c r="N252" s="1" t="s">
        <v>143</v>
      </c>
    </row>
    <row r="253" spans="1:14" ht="72" x14ac:dyDescent="0.25">
      <c r="A253" s="315"/>
      <c r="B253" s="325"/>
      <c r="C253" s="217"/>
      <c r="D253" s="11" t="s">
        <v>1056</v>
      </c>
      <c r="E253" s="11" t="s">
        <v>1057</v>
      </c>
      <c r="F253" s="11"/>
      <c r="G253" s="11">
        <v>3</v>
      </c>
      <c r="H253" s="11">
        <v>3</v>
      </c>
      <c r="I253" s="11">
        <v>3</v>
      </c>
      <c r="J253" s="11">
        <v>3</v>
      </c>
      <c r="K253" s="130">
        <f>SUM(F253:J253)</f>
        <v>12</v>
      </c>
      <c r="L253" s="59" t="s">
        <v>388</v>
      </c>
      <c r="M253" s="1" t="s">
        <v>50</v>
      </c>
      <c r="N253" s="1" t="s">
        <v>143</v>
      </c>
    </row>
    <row r="254" spans="1:14" ht="45" x14ac:dyDescent="0.25">
      <c r="A254" s="315"/>
      <c r="B254" s="325"/>
      <c r="C254" s="216" t="s">
        <v>325</v>
      </c>
      <c r="D254" s="11" t="s">
        <v>1054</v>
      </c>
      <c r="E254" s="11" t="s">
        <v>326</v>
      </c>
      <c r="F254" s="11">
        <v>1</v>
      </c>
      <c r="G254" s="11">
        <v>1</v>
      </c>
      <c r="H254" s="11">
        <v>1</v>
      </c>
      <c r="I254" s="11">
        <v>1</v>
      </c>
      <c r="J254" s="11">
        <v>1</v>
      </c>
      <c r="K254" s="130">
        <f t="shared" ref="K254:K265" si="10">SUM(F254:J254)</f>
        <v>5</v>
      </c>
      <c r="L254" s="59" t="s">
        <v>386</v>
      </c>
      <c r="M254" s="1" t="s">
        <v>50</v>
      </c>
      <c r="N254" s="1" t="s">
        <v>91</v>
      </c>
    </row>
    <row r="255" spans="1:14" ht="48" x14ac:dyDescent="0.25">
      <c r="A255" s="315"/>
      <c r="B255" s="325"/>
      <c r="C255" s="241"/>
      <c r="D255" s="11" t="s">
        <v>1055</v>
      </c>
      <c r="E255" s="11" t="s">
        <v>332</v>
      </c>
      <c r="F255" s="11">
        <v>1</v>
      </c>
      <c r="G255" s="11">
        <v>1</v>
      </c>
      <c r="H255" s="11">
        <v>1</v>
      </c>
      <c r="I255" s="11">
        <v>1</v>
      </c>
      <c r="J255" s="11">
        <v>1</v>
      </c>
      <c r="K255" s="130">
        <f t="shared" si="10"/>
        <v>5</v>
      </c>
      <c r="L255" s="59" t="s">
        <v>294</v>
      </c>
      <c r="M255" s="1" t="s">
        <v>50</v>
      </c>
      <c r="N255" s="1" t="s">
        <v>91</v>
      </c>
    </row>
    <row r="256" spans="1:14" ht="45" x14ac:dyDescent="0.25">
      <c r="A256" s="315"/>
      <c r="B256" s="325"/>
      <c r="C256" s="241"/>
      <c r="D256" s="11" t="s">
        <v>330</v>
      </c>
      <c r="E256" s="11" t="s">
        <v>331</v>
      </c>
      <c r="F256" s="11">
        <v>1</v>
      </c>
      <c r="G256" s="11">
        <v>1</v>
      </c>
      <c r="H256" s="11"/>
      <c r="I256" s="11"/>
      <c r="J256" s="11"/>
      <c r="K256" s="130">
        <f t="shared" si="10"/>
        <v>2</v>
      </c>
      <c r="L256" s="59" t="s">
        <v>294</v>
      </c>
      <c r="M256" s="1" t="s">
        <v>50</v>
      </c>
      <c r="N256" s="1" t="s">
        <v>91</v>
      </c>
    </row>
    <row r="257" spans="1:14" ht="36.75" thickBot="1" x14ac:dyDescent="0.3">
      <c r="A257" s="315"/>
      <c r="B257" s="326"/>
      <c r="C257" s="154" t="s">
        <v>964</v>
      </c>
      <c r="D257" s="11" t="s">
        <v>1053</v>
      </c>
      <c r="E257" s="11" t="s">
        <v>965</v>
      </c>
      <c r="F257" s="11"/>
      <c r="G257" s="11"/>
      <c r="H257" s="11"/>
      <c r="I257" s="11">
        <v>1</v>
      </c>
      <c r="J257" s="11"/>
      <c r="K257" s="130">
        <f t="shared" si="10"/>
        <v>1</v>
      </c>
      <c r="L257" s="59" t="s">
        <v>294</v>
      </c>
    </row>
    <row r="258" spans="1:14" ht="40.5" customHeight="1" thickBot="1" x14ac:dyDescent="0.3">
      <c r="A258" s="316"/>
      <c r="B258" s="317" t="s">
        <v>390</v>
      </c>
      <c r="C258" s="310" t="s">
        <v>1050</v>
      </c>
      <c r="D258" s="11" t="s">
        <v>1051</v>
      </c>
      <c r="E258" s="11" t="s">
        <v>1052</v>
      </c>
      <c r="F258" s="11"/>
      <c r="G258" s="11"/>
      <c r="H258" s="11">
        <v>1</v>
      </c>
      <c r="I258" s="11"/>
      <c r="J258" s="11"/>
      <c r="K258" s="130">
        <f t="shared" si="10"/>
        <v>1</v>
      </c>
      <c r="L258" s="59" t="s">
        <v>294</v>
      </c>
      <c r="M258" s="1" t="s">
        <v>50</v>
      </c>
      <c r="N258" s="1" t="s">
        <v>92</v>
      </c>
    </row>
    <row r="259" spans="1:14" ht="53.25" customHeight="1" thickBot="1" x14ac:dyDescent="0.3">
      <c r="A259" s="65"/>
      <c r="B259" s="318"/>
      <c r="C259" s="312"/>
      <c r="D259" s="11" t="s">
        <v>328</v>
      </c>
      <c r="E259" s="11" t="s">
        <v>329</v>
      </c>
      <c r="F259" s="11">
        <v>1</v>
      </c>
      <c r="G259" s="57">
        <v>1</v>
      </c>
      <c r="H259" s="57"/>
      <c r="I259" s="57"/>
      <c r="J259" s="57"/>
      <c r="K259" s="130">
        <f t="shared" si="10"/>
        <v>2</v>
      </c>
      <c r="L259" s="59" t="s">
        <v>294</v>
      </c>
      <c r="M259" s="1" t="s">
        <v>50</v>
      </c>
      <c r="N259" s="1" t="s">
        <v>92</v>
      </c>
    </row>
    <row r="260" spans="1:14" ht="48.75" customHeight="1" x14ac:dyDescent="0.25">
      <c r="A260" s="330" t="s">
        <v>93</v>
      </c>
      <c r="B260" s="317" t="s">
        <v>835</v>
      </c>
      <c r="C260" s="216" t="s">
        <v>846</v>
      </c>
      <c r="D260" s="11" t="s">
        <v>872</v>
      </c>
      <c r="E260" s="11" t="s">
        <v>874</v>
      </c>
      <c r="F260" s="11">
        <v>1</v>
      </c>
      <c r="G260" s="57">
        <v>1</v>
      </c>
      <c r="H260" s="57">
        <v>1</v>
      </c>
      <c r="I260" s="57">
        <v>1</v>
      </c>
      <c r="J260" s="57">
        <v>1</v>
      </c>
      <c r="K260" s="130">
        <f t="shared" si="10"/>
        <v>5</v>
      </c>
      <c r="L260" s="59" t="s">
        <v>294</v>
      </c>
      <c r="M260" s="1" t="s">
        <v>94</v>
      </c>
      <c r="N260" s="1" t="s">
        <v>95</v>
      </c>
    </row>
    <row r="261" spans="1:14" ht="45" x14ac:dyDescent="0.25">
      <c r="A261" s="315"/>
      <c r="B261" s="329"/>
      <c r="C261" s="217"/>
      <c r="D261" s="11" t="s">
        <v>873</v>
      </c>
      <c r="E261" s="11" t="s">
        <v>875</v>
      </c>
      <c r="F261" s="11">
        <v>1</v>
      </c>
      <c r="G261" s="57">
        <v>1</v>
      </c>
      <c r="H261" s="57">
        <v>1</v>
      </c>
      <c r="I261" s="57">
        <v>1</v>
      </c>
      <c r="J261" s="57">
        <v>1</v>
      </c>
      <c r="K261" s="130">
        <f t="shared" si="10"/>
        <v>5</v>
      </c>
      <c r="L261" s="59" t="s">
        <v>294</v>
      </c>
      <c r="M261" s="1" t="s">
        <v>94</v>
      </c>
      <c r="N261" s="1" t="s">
        <v>95</v>
      </c>
    </row>
    <row r="262" spans="1:14" ht="45" x14ac:dyDescent="0.25">
      <c r="A262" s="315"/>
      <c r="B262" s="329"/>
      <c r="C262" s="216" t="s">
        <v>845</v>
      </c>
      <c r="D262" s="11" t="s">
        <v>876</v>
      </c>
      <c r="E262" s="11" t="s">
        <v>878</v>
      </c>
      <c r="F262" s="11">
        <v>1</v>
      </c>
      <c r="G262" s="57">
        <v>1</v>
      </c>
      <c r="H262" s="57">
        <v>1</v>
      </c>
      <c r="I262" s="57">
        <v>1</v>
      </c>
      <c r="J262" s="57">
        <v>1</v>
      </c>
      <c r="K262" s="130">
        <f t="shared" si="10"/>
        <v>5</v>
      </c>
      <c r="L262" s="59" t="s">
        <v>294</v>
      </c>
      <c r="M262" s="1" t="s">
        <v>94</v>
      </c>
      <c r="N262" s="1" t="s">
        <v>95</v>
      </c>
    </row>
    <row r="263" spans="1:14" ht="48" x14ac:dyDescent="0.25">
      <c r="A263" s="315"/>
      <c r="B263" s="329"/>
      <c r="C263" s="241"/>
      <c r="D263" s="11" t="s">
        <v>879</v>
      </c>
      <c r="E263" s="11" t="s">
        <v>880</v>
      </c>
      <c r="F263" s="11">
        <v>3</v>
      </c>
      <c r="G263" s="57">
        <v>3</v>
      </c>
      <c r="H263" s="57">
        <v>3</v>
      </c>
      <c r="I263" s="57">
        <v>3</v>
      </c>
      <c r="J263" s="57">
        <v>3</v>
      </c>
      <c r="K263" s="130">
        <f t="shared" si="10"/>
        <v>15</v>
      </c>
      <c r="L263" s="59" t="s">
        <v>294</v>
      </c>
      <c r="M263" s="1" t="s">
        <v>94</v>
      </c>
      <c r="N263" s="1" t="s">
        <v>95</v>
      </c>
    </row>
    <row r="264" spans="1:14" ht="48" x14ac:dyDescent="0.25">
      <c r="A264" s="315"/>
      <c r="B264" s="329"/>
      <c r="C264" s="217"/>
      <c r="D264" s="11" t="s">
        <v>877</v>
      </c>
      <c r="E264" s="11" t="s">
        <v>881</v>
      </c>
      <c r="F264" s="11">
        <v>1</v>
      </c>
      <c r="G264" s="57">
        <v>1</v>
      </c>
      <c r="H264" s="57">
        <v>1</v>
      </c>
      <c r="I264" s="57">
        <v>1</v>
      </c>
      <c r="J264" s="57">
        <v>1</v>
      </c>
      <c r="K264" s="130">
        <f t="shared" si="10"/>
        <v>5</v>
      </c>
      <c r="L264" s="59" t="s">
        <v>294</v>
      </c>
      <c r="M264" s="1" t="s">
        <v>94</v>
      </c>
      <c r="N264" s="1" t="s">
        <v>95</v>
      </c>
    </row>
    <row r="265" spans="1:14" ht="45.75" customHeight="1" x14ac:dyDescent="0.25">
      <c r="A265" s="315"/>
      <c r="B265" s="329"/>
      <c r="C265" s="216" t="s">
        <v>849</v>
      </c>
      <c r="D265" s="133" t="s">
        <v>882</v>
      </c>
      <c r="E265" s="11" t="s">
        <v>883</v>
      </c>
      <c r="F265" s="11"/>
      <c r="G265" s="57">
        <v>1</v>
      </c>
      <c r="H265" s="57"/>
      <c r="I265" s="57"/>
      <c r="J265" s="57"/>
      <c r="K265" s="130">
        <f t="shared" si="10"/>
        <v>1</v>
      </c>
      <c r="L265" s="59" t="s">
        <v>294</v>
      </c>
      <c r="M265" s="1" t="s">
        <v>94</v>
      </c>
      <c r="N265" s="1" t="s">
        <v>95</v>
      </c>
    </row>
    <row r="266" spans="1:14" ht="45.75" customHeight="1" x14ac:dyDescent="0.25">
      <c r="A266" s="315"/>
      <c r="B266" s="329"/>
      <c r="C266" s="217"/>
      <c r="D266" s="11" t="s">
        <v>848</v>
      </c>
      <c r="E266" s="11" t="s">
        <v>884</v>
      </c>
      <c r="F266" s="11">
        <v>10</v>
      </c>
      <c r="G266" s="57">
        <v>10</v>
      </c>
      <c r="H266" s="57">
        <v>10</v>
      </c>
      <c r="I266" s="57">
        <v>10</v>
      </c>
      <c r="J266" s="57">
        <v>10</v>
      </c>
      <c r="K266" s="130">
        <f>SUM(F266:J266)</f>
        <v>50</v>
      </c>
      <c r="L266" s="59" t="s">
        <v>294</v>
      </c>
      <c r="M266" s="1" t="s">
        <v>94</v>
      </c>
      <c r="N266" s="1" t="s">
        <v>95</v>
      </c>
    </row>
    <row r="267" spans="1:14" ht="48" x14ac:dyDescent="0.25">
      <c r="A267" s="315"/>
      <c r="B267" s="329"/>
      <c r="C267" s="216" t="s">
        <v>893</v>
      </c>
      <c r="D267" s="11" t="s">
        <v>1014</v>
      </c>
      <c r="E267" s="11" t="s">
        <v>885</v>
      </c>
      <c r="F267" s="11">
        <v>12</v>
      </c>
      <c r="G267" s="11">
        <v>12</v>
      </c>
      <c r="H267" s="11"/>
      <c r="I267" s="11"/>
      <c r="J267" s="11"/>
      <c r="K267" s="130"/>
      <c r="L267" s="59" t="s">
        <v>294</v>
      </c>
      <c r="M267" s="1" t="s">
        <v>94</v>
      </c>
      <c r="N267" s="1" t="s">
        <v>95</v>
      </c>
    </row>
    <row r="268" spans="1:14" ht="41.25" customHeight="1" x14ac:dyDescent="0.25">
      <c r="A268" s="315"/>
      <c r="B268" s="329"/>
      <c r="C268" s="241"/>
      <c r="D268" s="11" t="s">
        <v>1015</v>
      </c>
      <c r="E268" s="11" t="s">
        <v>886</v>
      </c>
      <c r="F268" s="11">
        <v>1</v>
      </c>
      <c r="G268" s="11">
        <v>1</v>
      </c>
      <c r="H268" s="11"/>
      <c r="I268" s="11"/>
      <c r="J268" s="11"/>
      <c r="K268" s="130"/>
      <c r="L268" s="59" t="s">
        <v>294</v>
      </c>
      <c r="M268" s="1" t="s">
        <v>94</v>
      </c>
      <c r="N268" s="1" t="s">
        <v>95</v>
      </c>
    </row>
    <row r="269" spans="1:14" ht="45.75" customHeight="1" x14ac:dyDescent="0.25">
      <c r="A269" s="315"/>
      <c r="B269" s="329"/>
      <c r="C269" s="241"/>
      <c r="D269" s="11" t="s">
        <v>1016</v>
      </c>
      <c r="E269" s="11" t="s">
        <v>887</v>
      </c>
      <c r="F269" s="11">
        <v>12</v>
      </c>
      <c r="G269" s="11">
        <v>12</v>
      </c>
      <c r="H269" s="11"/>
      <c r="I269" s="11"/>
      <c r="J269" s="11"/>
      <c r="K269" s="130"/>
      <c r="L269" s="59" t="s">
        <v>294</v>
      </c>
      <c r="M269" s="1" t="s">
        <v>94</v>
      </c>
      <c r="N269" s="1" t="s">
        <v>97</v>
      </c>
    </row>
    <row r="270" spans="1:14" ht="45.75" customHeight="1" x14ac:dyDescent="0.25">
      <c r="A270" s="315"/>
      <c r="B270" s="329"/>
      <c r="C270" s="217"/>
      <c r="D270" s="11" t="s">
        <v>1017</v>
      </c>
      <c r="E270" s="11" t="s">
        <v>892</v>
      </c>
      <c r="F270" s="11">
        <v>12</v>
      </c>
      <c r="G270" s="11">
        <v>12</v>
      </c>
      <c r="H270" s="11"/>
      <c r="I270" s="11"/>
      <c r="J270" s="11"/>
      <c r="K270" s="130"/>
      <c r="L270" s="59" t="s">
        <v>294</v>
      </c>
      <c r="M270" s="1" t="s">
        <v>94</v>
      </c>
      <c r="N270" s="1" t="s">
        <v>97</v>
      </c>
    </row>
    <row r="271" spans="1:14" ht="48.75" customHeight="1" x14ac:dyDescent="0.25">
      <c r="A271" s="315"/>
      <c r="B271" s="329"/>
      <c r="C271" s="11" t="s">
        <v>96</v>
      </c>
      <c r="D271" s="11" t="s">
        <v>847</v>
      </c>
      <c r="E271" s="11" t="s">
        <v>286</v>
      </c>
      <c r="F271" s="11">
        <v>0.25</v>
      </c>
      <c r="G271" s="57">
        <v>0.25</v>
      </c>
      <c r="H271" s="57"/>
      <c r="I271" s="57"/>
      <c r="J271" s="57"/>
      <c r="K271" s="130">
        <f t="shared" ref="K271:K278" si="11">SUM(F271:J271)</f>
        <v>0.5</v>
      </c>
      <c r="L271" s="59" t="s">
        <v>294</v>
      </c>
      <c r="M271" s="1" t="s">
        <v>94</v>
      </c>
      <c r="N271" s="1" t="s">
        <v>95</v>
      </c>
    </row>
    <row r="272" spans="1:14" ht="48.75" customHeight="1" x14ac:dyDescent="0.25">
      <c r="A272" s="315"/>
      <c r="B272" s="329"/>
      <c r="C272" s="133" t="s">
        <v>889</v>
      </c>
      <c r="D272" s="11" t="s">
        <v>890</v>
      </c>
      <c r="E272" s="11" t="s">
        <v>891</v>
      </c>
      <c r="F272" s="11">
        <v>2</v>
      </c>
      <c r="G272" s="57">
        <v>2</v>
      </c>
      <c r="H272" s="57">
        <v>2</v>
      </c>
      <c r="I272" s="57">
        <v>2</v>
      </c>
      <c r="J272" s="57">
        <v>2</v>
      </c>
      <c r="K272" s="130">
        <f t="shared" si="11"/>
        <v>10</v>
      </c>
      <c r="L272" s="59" t="s">
        <v>294</v>
      </c>
      <c r="M272" s="1" t="s">
        <v>94</v>
      </c>
      <c r="N272" s="1" t="s">
        <v>95</v>
      </c>
    </row>
    <row r="273" spans="1:14" ht="48" x14ac:dyDescent="0.25">
      <c r="A273" s="315"/>
      <c r="B273" s="329"/>
      <c r="C273" s="216" t="s">
        <v>1041</v>
      </c>
      <c r="D273" s="11" t="s">
        <v>1042</v>
      </c>
      <c r="E273" s="11" t="s">
        <v>1043</v>
      </c>
      <c r="F273" s="11">
        <v>10</v>
      </c>
      <c r="G273" s="57">
        <v>10</v>
      </c>
      <c r="H273" s="57">
        <v>10</v>
      </c>
      <c r="I273" s="57">
        <v>10</v>
      </c>
      <c r="J273" s="57">
        <v>10</v>
      </c>
      <c r="K273" s="130">
        <f t="shared" si="11"/>
        <v>50</v>
      </c>
      <c r="L273" s="59" t="s">
        <v>294</v>
      </c>
      <c r="M273" s="1" t="s">
        <v>94</v>
      </c>
      <c r="N273" s="1" t="s">
        <v>95</v>
      </c>
    </row>
    <row r="274" spans="1:14" ht="48.75" customHeight="1" thickBot="1" x14ac:dyDescent="0.3">
      <c r="A274" s="315"/>
      <c r="B274" s="318"/>
      <c r="C274" s="217"/>
      <c r="D274" s="133" t="s">
        <v>1045</v>
      </c>
      <c r="E274" s="133" t="s">
        <v>1044</v>
      </c>
      <c r="F274" s="11">
        <v>1</v>
      </c>
      <c r="G274" s="57">
        <v>1</v>
      </c>
      <c r="H274" s="57">
        <v>1</v>
      </c>
      <c r="I274" s="57">
        <v>1</v>
      </c>
      <c r="J274" s="57">
        <v>1</v>
      </c>
      <c r="K274" s="130">
        <f t="shared" si="11"/>
        <v>5</v>
      </c>
      <c r="L274" s="59" t="s">
        <v>294</v>
      </c>
      <c r="M274" s="1" t="s">
        <v>94</v>
      </c>
      <c r="N274" s="1" t="s">
        <v>95</v>
      </c>
    </row>
    <row r="275" spans="1:14" ht="48.75" customHeight="1" x14ac:dyDescent="0.25">
      <c r="A275" s="315"/>
      <c r="B275" s="310" t="s">
        <v>836</v>
      </c>
      <c r="C275" s="313" t="s">
        <v>837</v>
      </c>
      <c r="D275" s="11" t="s">
        <v>838</v>
      </c>
      <c r="E275" s="11" t="s">
        <v>196</v>
      </c>
      <c r="F275" s="142">
        <v>65000</v>
      </c>
      <c r="G275" s="143">
        <v>65000</v>
      </c>
      <c r="H275" s="143">
        <v>65000</v>
      </c>
      <c r="I275" s="143">
        <v>65000</v>
      </c>
      <c r="J275" s="143">
        <v>65000</v>
      </c>
      <c r="K275" s="144">
        <f t="shared" si="11"/>
        <v>325000</v>
      </c>
      <c r="L275" s="59" t="s">
        <v>294</v>
      </c>
      <c r="M275" s="1" t="s">
        <v>94</v>
      </c>
      <c r="N275" s="1" t="s">
        <v>97</v>
      </c>
    </row>
    <row r="276" spans="1:14" ht="48.75" customHeight="1" x14ac:dyDescent="0.25">
      <c r="A276" s="315"/>
      <c r="B276" s="311"/>
      <c r="C276" s="314"/>
      <c r="D276" s="11" t="s">
        <v>839</v>
      </c>
      <c r="E276" s="11" t="s">
        <v>888</v>
      </c>
      <c r="F276" s="11"/>
      <c r="G276" s="57"/>
      <c r="H276" s="57">
        <v>1</v>
      </c>
      <c r="I276" s="57"/>
      <c r="J276" s="57"/>
      <c r="K276" s="130">
        <f t="shared" si="11"/>
        <v>1</v>
      </c>
      <c r="L276" s="59" t="s">
        <v>294</v>
      </c>
      <c r="M276" s="1" t="s">
        <v>94</v>
      </c>
      <c r="N276" s="1" t="s">
        <v>97</v>
      </c>
    </row>
    <row r="277" spans="1:14" ht="48.75" customHeight="1" x14ac:dyDescent="0.25">
      <c r="A277" s="315"/>
      <c r="B277" s="311"/>
      <c r="C277" s="11" t="s">
        <v>98</v>
      </c>
      <c r="D277" s="11" t="s">
        <v>841</v>
      </c>
      <c r="E277" s="11" t="s">
        <v>197</v>
      </c>
      <c r="F277" s="11">
        <v>2</v>
      </c>
      <c r="G277" s="57">
        <v>2</v>
      </c>
      <c r="H277" s="57">
        <v>2</v>
      </c>
      <c r="I277" s="57">
        <v>2</v>
      </c>
      <c r="J277" s="57">
        <v>2</v>
      </c>
      <c r="K277" s="130">
        <f t="shared" si="11"/>
        <v>10</v>
      </c>
      <c r="L277" s="59" t="s">
        <v>294</v>
      </c>
      <c r="M277" s="1" t="s">
        <v>94</v>
      </c>
      <c r="N277" s="1" t="s">
        <v>97</v>
      </c>
    </row>
    <row r="278" spans="1:14" ht="48.75" customHeight="1" thickBot="1" x14ac:dyDescent="0.3">
      <c r="A278" s="315"/>
      <c r="B278" s="312"/>
      <c r="C278" s="11" t="s">
        <v>99</v>
      </c>
      <c r="D278" s="11" t="s">
        <v>842</v>
      </c>
      <c r="E278" s="11" t="s">
        <v>840</v>
      </c>
      <c r="F278" s="11">
        <v>4</v>
      </c>
      <c r="G278" s="57">
        <v>4</v>
      </c>
      <c r="H278" s="57">
        <v>4</v>
      </c>
      <c r="I278" s="57">
        <v>4</v>
      </c>
      <c r="J278" s="57">
        <v>4</v>
      </c>
      <c r="K278" s="130">
        <f t="shared" si="11"/>
        <v>20</v>
      </c>
      <c r="L278" s="59" t="s">
        <v>294</v>
      </c>
      <c r="M278" s="1" t="s">
        <v>94</v>
      </c>
      <c r="N278" s="1" t="s">
        <v>97</v>
      </c>
    </row>
    <row r="279" spans="1:14" ht="48.75" customHeight="1" x14ac:dyDescent="0.25">
      <c r="A279" s="315"/>
      <c r="B279" s="310" t="s">
        <v>959</v>
      </c>
      <c r="C279" s="216" t="s">
        <v>1013</v>
      </c>
      <c r="D279" s="11" t="s">
        <v>1019</v>
      </c>
      <c r="E279" s="11" t="s">
        <v>1028</v>
      </c>
      <c r="F279" s="11"/>
      <c r="G279" s="11"/>
      <c r="H279" s="11">
        <v>12</v>
      </c>
      <c r="I279" s="11">
        <v>12</v>
      </c>
      <c r="J279" s="11">
        <v>12</v>
      </c>
      <c r="K279" s="130">
        <f>SUM(F279:J279)</f>
        <v>36</v>
      </c>
      <c r="L279" s="59" t="s">
        <v>294</v>
      </c>
      <c r="M279" s="1" t="s">
        <v>220</v>
      </c>
      <c r="N279" s="1" t="s">
        <v>220</v>
      </c>
    </row>
    <row r="280" spans="1:14" ht="48.75" customHeight="1" x14ac:dyDescent="0.25">
      <c r="A280" s="315"/>
      <c r="B280" s="311"/>
      <c r="C280" s="241"/>
      <c r="D280" s="11" t="s">
        <v>1021</v>
      </c>
      <c r="E280" s="11" t="s">
        <v>1029</v>
      </c>
      <c r="F280" s="11"/>
      <c r="G280" s="11"/>
      <c r="H280" s="11">
        <v>1</v>
      </c>
      <c r="I280" s="11">
        <v>1</v>
      </c>
      <c r="J280" s="11">
        <v>1</v>
      </c>
      <c r="K280" s="130">
        <f>SUM(F280:J280)</f>
        <v>3</v>
      </c>
      <c r="L280" s="59" t="s">
        <v>294</v>
      </c>
      <c r="M280" s="1" t="s">
        <v>220</v>
      </c>
      <c r="N280" s="1" t="s">
        <v>220</v>
      </c>
    </row>
    <row r="281" spans="1:14" ht="48.75" customHeight="1" x14ac:dyDescent="0.25">
      <c r="A281" s="315"/>
      <c r="B281" s="311"/>
      <c r="C281" s="241"/>
      <c r="D281" s="11" t="s">
        <v>1022</v>
      </c>
      <c r="E281" s="11" t="s">
        <v>1030</v>
      </c>
      <c r="F281" s="11"/>
      <c r="G281" s="11"/>
      <c r="H281" s="11">
        <v>12</v>
      </c>
      <c r="I281" s="11">
        <v>12</v>
      </c>
      <c r="J281" s="11">
        <v>12</v>
      </c>
      <c r="K281" s="130">
        <f>SUBTOTAL(9,F281:J281)</f>
        <v>36</v>
      </c>
      <c r="L281" s="59" t="s">
        <v>294</v>
      </c>
      <c r="M281" s="1" t="s">
        <v>1018</v>
      </c>
      <c r="N281" s="1" t="s">
        <v>97</v>
      </c>
    </row>
    <row r="282" spans="1:14" ht="48.75" customHeight="1" x14ac:dyDescent="0.25">
      <c r="A282" s="315"/>
      <c r="B282" s="311"/>
      <c r="C282" s="217"/>
      <c r="D282" s="11" t="s">
        <v>1023</v>
      </c>
      <c r="E282" s="11" t="s">
        <v>1031</v>
      </c>
      <c r="F282" s="11"/>
      <c r="G282" s="11"/>
      <c r="H282" s="11">
        <v>12</v>
      </c>
      <c r="I282" s="11">
        <v>12</v>
      </c>
      <c r="J282" s="11">
        <v>12</v>
      </c>
      <c r="K282" s="130">
        <f t="shared" ref="K282:K287" si="12">SUM(F282:J282)</f>
        <v>36</v>
      </c>
      <c r="L282" s="59" t="s">
        <v>294</v>
      </c>
      <c r="M282" s="1" t="s">
        <v>1018</v>
      </c>
      <c r="N282" s="1" t="s">
        <v>97</v>
      </c>
    </row>
    <row r="283" spans="1:14" ht="45.75" customHeight="1" x14ac:dyDescent="0.25">
      <c r="A283" s="315"/>
      <c r="B283" s="311"/>
      <c r="C283" s="216" t="s">
        <v>1025</v>
      </c>
      <c r="D283" s="133" t="s">
        <v>1024</v>
      </c>
      <c r="E283" s="133" t="s">
        <v>1033</v>
      </c>
      <c r="F283" s="11"/>
      <c r="G283" s="57"/>
      <c r="H283" s="57">
        <v>10</v>
      </c>
      <c r="I283" s="57">
        <v>10</v>
      </c>
      <c r="J283" s="57">
        <v>10</v>
      </c>
      <c r="K283" s="130">
        <f t="shared" si="12"/>
        <v>30</v>
      </c>
      <c r="L283" s="59" t="s">
        <v>294</v>
      </c>
      <c r="M283" s="1" t="s">
        <v>220</v>
      </c>
      <c r="N283" s="1" t="s">
        <v>220</v>
      </c>
    </row>
    <row r="284" spans="1:14" ht="48" x14ac:dyDescent="0.25">
      <c r="A284" s="315"/>
      <c r="B284" s="311"/>
      <c r="C284" s="241"/>
      <c r="D284" s="133" t="s">
        <v>1034</v>
      </c>
      <c r="E284" s="133" t="s">
        <v>1035</v>
      </c>
      <c r="F284" s="11"/>
      <c r="G284" s="57"/>
      <c r="H284" s="57">
        <v>3</v>
      </c>
      <c r="I284" s="57">
        <v>3</v>
      </c>
      <c r="J284" s="57">
        <v>3</v>
      </c>
      <c r="K284" s="130">
        <f t="shared" si="12"/>
        <v>9</v>
      </c>
      <c r="L284" s="59" t="s">
        <v>294</v>
      </c>
      <c r="M284" s="1" t="s">
        <v>220</v>
      </c>
      <c r="N284" s="1" t="s">
        <v>220</v>
      </c>
    </row>
    <row r="285" spans="1:14" ht="36" x14ac:dyDescent="0.25">
      <c r="A285" s="315"/>
      <c r="B285" s="311"/>
      <c r="C285" s="217"/>
      <c r="D285" s="133" t="s">
        <v>1036</v>
      </c>
      <c r="E285" s="133" t="s">
        <v>1037</v>
      </c>
      <c r="F285" s="11"/>
      <c r="G285" s="57"/>
      <c r="H285" s="57">
        <v>1</v>
      </c>
      <c r="I285" s="57">
        <v>1</v>
      </c>
      <c r="J285" s="57">
        <v>1</v>
      </c>
      <c r="K285" s="130">
        <f t="shared" si="12"/>
        <v>3</v>
      </c>
      <c r="L285" s="59" t="s">
        <v>294</v>
      </c>
      <c r="M285" s="1" t="s">
        <v>220</v>
      </c>
      <c r="N285" s="1" t="s">
        <v>220</v>
      </c>
    </row>
    <row r="286" spans="1:14" ht="48" x14ac:dyDescent="0.25">
      <c r="A286" s="315"/>
      <c r="B286" s="311"/>
      <c r="C286" s="11" t="s">
        <v>1026</v>
      </c>
      <c r="D286" s="11" t="s">
        <v>1027</v>
      </c>
      <c r="E286" s="11" t="s">
        <v>1032</v>
      </c>
      <c r="F286" s="11"/>
      <c r="G286" s="11"/>
      <c r="H286" s="11">
        <v>12</v>
      </c>
      <c r="I286" s="11">
        <v>12</v>
      </c>
      <c r="J286" s="11">
        <v>12</v>
      </c>
      <c r="K286" s="130">
        <f t="shared" si="12"/>
        <v>36</v>
      </c>
      <c r="L286" s="59" t="s">
        <v>294</v>
      </c>
      <c r="M286" s="1" t="s">
        <v>220</v>
      </c>
      <c r="N286" s="1" t="s">
        <v>220</v>
      </c>
    </row>
    <row r="287" spans="1:14" ht="60.75" thickBot="1" x14ac:dyDescent="0.3">
      <c r="A287" s="316"/>
      <c r="B287" s="312"/>
      <c r="C287" s="157" t="s">
        <v>1038</v>
      </c>
      <c r="D287" s="11" t="s">
        <v>1039</v>
      </c>
      <c r="E287" s="11" t="s">
        <v>1040</v>
      </c>
      <c r="F287" s="11"/>
      <c r="G287" s="57"/>
      <c r="H287" s="57">
        <v>2</v>
      </c>
      <c r="I287" s="57">
        <v>2</v>
      </c>
      <c r="J287" s="57">
        <v>2</v>
      </c>
      <c r="K287" s="130">
        <f t="shared" si="12"/>
        <v>6</v>
      </c>
      <c r="L287" s="59" t="s">
        <v>294</v>
      </c>
      <c r="M287" s="1" t="s">
        <v>220</v>
      </c>
      <c r="N287" s="1" t="s">
        <v>220</v>
      </c>
    </row>
    <row r="288" spans="1:14" ht="49.5" customHeight="1" thickBot="1" x14ac:dyDescent="0.3">
      <c r="A288" s="10"/>
      <c r="B288" s="43"/>
      <c r="C288" s="139"/>
      <c r="D288" s="138"/>
      <c r="E288" s="138"/>
      <c r="F288" s="138"/>
      <c r="G288" s="138"/>
      <c r="H288" s="138"/>
      <c r="I288" s="138"/>
      <c r="J288" s="138"/>
      <c r="K288" s="140"/>
      <c r="L288" s="141"/>
    </row>
    <row r="289" spans="1:13" ht="15.75" thickBot="1" x14ac:dyDescent="0.3">
      <c r="A289" s="207" t="s">
        <v>564</v>
      </c>
      <c r="B289" s="207"/>
      <c r="C289" s="207"/>
      <c r="D289" s="207"/>
      <c r="E289" s="207"/>
      <c r="F289" s="207"/>
      <c r="G289" s="207"/>
      <c r="H289" s="207"/>
      <c r="I289" s="207"/>
      <c r="J289" s="207"/>
      <c r="K289" s="207"/>
      <c r="L289" s="327"/>
      <c r="M289" s="72"/>
    </row>
    <row r="291" spans="1:13" x14ac:dyDescent="0.25">
      <c r="A291" t="s">
        <v>554</v>
      </c>
    </row>
  </sheetData>
  <autoFilter ref="A3:N289" xr:uid="{00000000-0009-0000-0000-000001000000}"/>
  <mergeCells count="142">
    <mergeCell ref="A289:L289"/>
    <mergeCell ref="C57:C60"/>
    <mergeCell ref="B86:B88"/>
    <mergeCell ref="B97:B101"/>
    <mergeCell ref="C211:C212"/>
    <mergeCell ref="C260:C261"/>
    <mergeCell ref="C262:C264"/>
    <mergeCell ref="C283:C285"/>
    <mergeCell ref="C265:C266"/>
    <mergeCell ref="B260:B274"/>
    <mergeCell ref="C273:C274"/>
    <mergeCell ref="A260:A287"/>
    <mergeCell ref="B229:B231"/>
    <mergeCell ref="C229:C231"/>
    <mergeCell ref="C235:C236"/>
    <mergeCell ref="B235:B236"/>
    <mergeCell ref="C213:C214"/>
    <mergeCell ref="B215:B217"/>
    <mergeCell ref="B218:B221"/>
    <mergeCell ref="C218:C220"/>
    <mergeCell ref="C279:C282"/>
    <mergeCell ref="B232:B234"/>
    <mergeCell ref="C232:C233"/>
    <mergeCell ref="C222:C223"/>
    <mergeCell ref="A238:A258"/>
    <mergeCell ref="C246:C247"/>
    <mergeCell ref="C249:C250"/>
    <mergeCell ref="C254:C256"/>
    <mergeCell ref="B258:B259"/>
    <mergeCell ref="B222:B225"/>
    <mergeCell ref="B243:B247"/>
    <mergeCell ref="B248:B250"/>
    <mergeCell ref="C243:C245"/>
    <mergeCell ref="C239:C240"/>
    <mergeCell ref="B238:B240"/>
    <mergeCell ref="B251:B257"/>
    <mergeCell ref="B275:B278"/>
    <mergeCell ref="C275:C276"/>
    <mergeCell ref="B279:B287"/>
    <mergeCell ref="C216:C217"/>
    <mergeCell ref="B204:B214"/>
    <mergeCell ref="C204:C205"/>
    <mergeCell ref="C206:C210"/>
    <mergeCell ref="B181:B188"/>
    <mergeCell ref="B190:B203"/>
    <mergeCell ref="C267:C270"/>
    <mergeCell ref="C258:C259"/>
    <mergeCell ref="C224:C225"/>
    <mergeCell ref="B226:B228"/>
    <mergeCell ref="C226:C228"/>
    <mergeCell ref="B179:B180"/>
    <mergeCell ref="C201:C202"/>
    <mergeCell ref="C194:C195"/>
    <mergeCell ref="C196:C197"/>
    <mergeCell ref="C198:C199"/>
    <mergeCell ref="C135:C137"/>
    <mergeCell ref="B126:B128"/>
    <mergeCell ref="C127:C128"/>
    <mergeCell ref="B139:B140"/>
    <mergeCell ref="B145:B146"/>
    <mergeCell ref="B130:B138"/>
    <mergeCell ref="C154:C155"/>
    <mergeCell ref="B149:B160"/>
    <mergeCell ref="C159:C160"/>
    <mergeCell ref="C151:C153"/>
    <mergeCell ref="C54:C55"/>
    <mergeCell ref="B74:B76"/>
    <mergeCell ref="C84:C85"/>
    <mergeCell ref="B84:B85"/>
    <mergeCell ref="C64:C66"/>
    <mergeCell ref="C67:C68"/>
    <mergeCell ref="B63:B73"/>
    <mergeCell ref="C77:C78"/>
    <mergeCell ref="C80:C81"/>
    <mergeCell ref="B77:B81"/>
    <mergeCell ref="B53:B62"/>
    <mergeCell ref="B82:B83"/>
    <mergeCell ref="C110:C111"/>
    <mergeCell ref="A113:A125"/>
    <mergeCell ref="B113:B122"/>
    <mergeCell ref="A90:A109"/>
    <mergeCell ref="B102:B112"/>
    <mergeCell ref="C116:C117"/>
    <mergeCell ref="C92:C93"/>
    <mergeCell ref="C94:C95"/>
    <mergeCell ref="C69:C72"/>
    <mergeCell ref="A2:M2"/>
    <mergeCell ref="B35:B46"/>
    <mergeCell ref="C35:C37"/>
    <mergeCell ref="C38:C43"/>
    <mergeCell ref="C44:C46"/>
    <mergeCell ref="C14:C15"/>
    <mergeCell ref="B8:B13"/>
    <mergeCell ref="C8:C13"/>
    <mergeCell ref="C22:C23"/>
    <mergeCell ref="C24:C26"/>
    <mergeCell ref="C16:C19"/>
    <mergeCell ref="B31:B34"/>
    <mergeCell ref="C31:C33"/>
    <mergeCell ref="B16:B30"/>
    <mergeCell ref="A4:A38"/>
    <mergeCell ref="B4:B7"/>
    <mergeCell ref="B14:B15"/>
    <mergeCell ref="C4:C5"/>
    <mergeCell ref="C6:C7"/>
    <mergeCell ref="C20:C21"/>
    <mergeCell ref="C28:C30"/>
    <mergeCell ref="A48:A52"/>
    <mergeCell ref="B48:B49"/>
    <mergeCell ref="B51:B52"/>
    <mergeCell ref="C251:C253"/>
    <mergeCell ref="A130:A143"/>
    <mergeCell ref="A144:A160"/>
    <mergeCell ref="B147:B148"/>
    <mergeCell ref="B173:B178"/>
    <mergeCell ref="C176:C178"/>
    <mergeCell ref="B161:B170"/>
    <mergeCell ref="C164:C168"/>
    <mergeCell ref="B171:B172"/>
    <mergeCell ref="A53:A88"/>
    <mergeCell ref="C82:C83"/>
    <mergeCell ref="B90:B96"/>
    <mergeCell ref="C113:C114"/>
    <mergeCell ref="B123:B125"/>
    <mergeCell ref="B141:B143"/>
    <mergeCell ref="C97:C99"/>
    <mergeCell ref="C120:C122"/>
    <mergeCell ref="C118:C119"/>
    <mergeCell ref="C90:C91"/>
    <mergeCell ref="C100:C101"/>
    <mergeCell ref="C103:C106"/>
    <mergeCell ref="C86:C88"/>
    <mergeCell ref="P84:P85"/>
    <mergeCell ref="R84:R85"/>
    <mergeCell ref="P86:P88"/>
    <mergeCell ref="R86:R88"/>
    <mergeCell ref="P82:P83"/>
    <mergeCell ref="R82:R83"/>
    <mergeCell ref="O86:O88"/>
    <mergeCell ref="O82:O85"/>
    <mergeCell ref="Q82:Q85"/>
    <mergeCell ref="Q86:Q8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6"/>
  <sheetViews>
    <sheetView workbookViewId="0">
      <selection activeCell="A18" sqref="A18"/>
    </sheetView>
  </sheetViews>
  <sheetFormatPr baseColWidth="10" defaultRowHeight="15" x14ac:dyDescent="0.25"/>
  <cols>
    <col min="1" max="1" width="78.7109375" customWidth="1"/>
    <col min="2" max="2" width="33.28515625" bestFit="1" customWidth="1"/>
    <col min="3" max="3" width="58.42578125" customWidth="1"/>
  </cols>
  <sheetData>
    <row r="1" spans="1:3" x14ac:dyDescent="0.25">
      <c r="A1" s="24" t="s">
        <v>153</v>
      </c>
      <c r="B1" s="24" t="s">
        <v>156</v>
      </c>
      <c r="C1" s="24" t="s">
        <v>4</v>
      </c>
    </row>
    <row r="2" spans="1:3" ht="30" x14ac:dyDescent="0.25">
      <c r="A2" s="69" t="s">
        <v>183</v>
      </c>
      <c r="B2" t="s">
        <v>7</v>
      </c>
      <c r="C2" s="2" t="s">
        <v>342</v>
      </c>
    </row>
    <row r="3" spans="1:3" ht="45" x14ac:dyDescent="0.25">
      <c r="A3" s="69" t="s">
        <v>155</v>
      </c>
      <c r="B3" t="s">
        <v>158</v>
      </c>
      <c r="C3" s="2" t="s">
        <v>343</v>
      </c>
    </row>
    <row r="4" spans="1:3" ht="30" x14ac:dyDescent="0.25">
      <c r="A4" s="70" t="s">
        <v>234</v>
      </c>
      <c r="B4" t="s">
        <v>7</v>
      </c>
      <c r="C4" s="2" t="s">
        <v>360</v>
      </c>
    </row>
    <row r="5" spans="1:3" ht="45" x14ac:dyDescent="0.25">
      <c r="A5" s="69" t="s">
        <v>157</v>
      </c>
      <c r="B5" t="s">
        <v>15</v>
      </c>
      <c r="C5" s="2" t="s">
        <v>361</v>
      </c>
    </row>
    <row r="6" spans="1:3" x14ac:dyDescent="0.25">
      <c r="A6" s="69" t="s">
        <v>162</v>
      </c>
      <c r="B6" t="s">
        <v>29</v>
      </c>
      <c r="C6" s="2"/>
    </row>
    <row r="7" spans="1:3" x14ac:dyDescent="0.25">
      <c r="A7" s="69" t="s">
        <v>163</v>
      </c>
      <c r="B7" t="s">
        <v>45</v>
      </c>
      <c r="C7" s="2"/>
    </row>
    <row r="8" spans="1:3" x14ac:dyDescent="0.25">
      <c r="A8" s="69" t="s">
        <v>164</v>
      </c>
      <c r="B8" t="s">
        <v>45</v>
      </c>
      <c r="C8" s="2"/>
    </row>
    <row r="9" spans="1:3" x14ac:dyDescent="0.25">
      <c r="A9" s="69" t="s">
        <v>165</v>
      </c>
      <c r="B9" t="s">
        <v>45</v>
      </c>
      <c r="C9" s="2"/>
    </row>
    <row r="10" spans="1:3" x14ac:dyDescent="0.25">
      <c r="A10" s="69" t="s">
        <v>172</v>
      </c>
      <c r="B10" t="s">
        <v>136</v>
      </c>
      <c r="C10" s="2" t="s">
        <v>362</v>
      </c>
    </row>
    <row r="11" spans="1:3" x14ac:dyDescent="0.25">
      <c r="A11" s="69" t="s">
        <v>181</v>
      </c>
      <c r="B11" t="s">
        <v>80</v>
      </c>
      <c r="C11" s="2"/>
    </row>
    <row r="12" spans="1:3" x14ac:dyDescent="0.25">
      <c r="A12" s="69" t="s">
        <v>182</v>
      </c>
      <c r="B12" t="s">
        <v>80</v>
      </c>
      <c r="C12" s="2" t="s">
        <v>363</v>
      </c>
    </row>
    <row r="13" spans="1:3" x14ac:dyDescent="0.25">
      <c r="A13" s="69" t="s">
        <v>184</v>
      </c>
      <c r="B13" t="s">
        <v>80</v>
      </c>
      <c r="C13" s="2"/>
    </row>
    <row r="14" spans="1:3" x14ac:dyDescent="0.25">
      <c r="A14" s="69" t="s">
        <v>306</v>
      </c>
      <c r="B14" t="s">
        <v>39</v>
      </c>
      <c r="C14" s="2" t="s">
        <v>364</v>
      </c>
    </row>
    <row r="15" spans="1:3" ht="30" x14ac:dyDescent="0.25">
      <c r="A15" s="70" t="s">
        <v>334</v>
      </c>
      <c r="B15" t="s">
        <v>39</v>
      </c>
      <c r="C15" s="2" t="s">
        <v>359</v>
      </c>
    </row>
    <row r="16" spans="1:3" ht="45" x14ac:dyDescent="0.25">
      <c r="A16" s="70" t="s">
        <v>357</v>
      </c>
      <c r="B16" t="s">
        <v>88</v>
      </c>
      <c r="C16" s="2" t="s">
        <v>358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Programas 2023-2027</vt:lpstr>
      <vt:lpstr>Actualización 2023-2027</vt:lpstr>
      <vt:lpstr>Agenda regulatoria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Santórum</dc:creator>
  <cp:lastModifiedBy>Office licencias 02-12-23 2019</cp:lastModifiedBy>
  <dcterms:created xsi:type="dcterms:W3CDTF">2023-08-22T21:39:48Z</dcterms:created>
  <dcterms:modified xsi:type="dcterms:W3CDTF">2025-02-20T23:13:08Z</dcterms:modified>
</cp:coreProperties>
</file>